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624"/>
  <workbookPr codeName="ThisWorkbook" defaultThemeVersion="124226"/>
  <mc:AlternateContent xmlns:mc="http://schemas.openxmlformats.org/markup-compatibility/2006">
    <mc:Choice Requires="x15">
      <x15ac:absPath xmlns:x15ac="http://schemas.microsoft.com/office/spreadsheetml/2010/11/ac" url="\\filestorage\OCR\SD\Subject_Advisors\Subjects\Maths\05 GCSE\Question Papers and Mark Schemes\2020-11_QPs\"/>
    </mc:Choice>
  </mc:AlternateContent>
  <xr:revisionPtr revIDLastSave="0" documentId="13_ncr:1_{86680A2D-4845-4111-9976-9A33AA0C622F}" xr6:coauthVersionLast="45" xr6:coauthVersionMax="45" xr10:uidLastSave="{00000000-0000-0000-0000-000000000000}"/>
  <bookViews>
    <workbookView xWindow="-110" yWindow="-110" windowWidth="19420" windowHeight="10420" xr2:uid="{00000000-000D-0000-FFFF-FFFF00000000}"/>
  </bookViews>
  <sheets>
    <sheet name="Student data" sheetId="5" r:id="rId1"/>
    <sheet name="J560-04" sheetId="3" r:id="rId2"/>
    <sheet name="J560-05" sheetId="2" r:id="rId3"/>
    <sheet name="J560-06" sheetId="1" r:id="rId4"/>
  </sheets>
  <definedNames>
    <definedName name="_xlnm.Print_Area" localSheetId="1">'J560-04'!$A$3:$J$60</definedName>
    <definedName name="_xlnm.Print_Area" localSheetId="2">'J560-05'!$A$3:$J$57</definedName>
    <definedName name="_xlnm.Print_Area" localSheetId="3">'J560-06'!$A$3:$J$59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U25" i="5" l="1"/>
  <c r="B3" i="2" s="1"/>
  <c r="B3" i="1" l="1"/>
  <c r="B3" i="3"/>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AU116" i="5"/>
  <c r="AX116" i="5" s="1"/>
  <c r="AV116" i="5"/>
  <c r="AW116" i="5"/>
  <c r="AU117" i="5"/>
  <c r="AX117" i="5" s="1"/>
  <c r="AV117" i="5"/>
  <c r="AW117" i="5"/>
  <c r="AU118" i="5"/>
  <c r="AX118" i="5" s="1"/>
  <c r="AV118" i="5"/>
  <c r="AW118" i="5"/>
  <c r="AU119" i="5"/>
  <c r="AX119" i="5" s="1"/>
  <c r="AV119" i="5"/>
  <c r="AW119" i="5"/>
  <c r="AU120" i="5"/>
  <c r="AX120" i="5" s="1"/>
  <c r="AV120" i="5"/>
  <c r="AW120" i="5"/>
  <c r="K36" i="5"/>
  <c r="L36" i="5"/>
  <c r="M36" i="5"/>
  <c r="N36" i="5"/>
  <c r="AC36" i="5"/>
  <c r="AD36" i="5"/>
  <c r="AE36" i="5"/>
  <c r="AF36" i="5"/>
  <c r="AG36" i="5"/>
  <c r="AH36" i="5"/>
  <c r="AI36" i="5"/>
  <c r="AJ36" i="5"/>
  <c r="AK36" i="5"/>
  <c r="AL36" i="5"/>
  <c r="AM36" i="5"/>
  <c r="AN36" i="5"/>
  <c r="AO36" i="5"/>
  <c r="AP36" i="5"/>
  <c r="AQ36" i="5"/>
  <c r="L37" i="5"/>
  <c r="M37" i="5"/>
  <c r="N37" i="5"/>
  <c r="AC37" i="5"/>
  <c r="AD37" i="5"/>
  <c r="AE37" i="5"/>
  <c r="AF37" i="5"/>
  <c r="AG37" i="5"/>
  <c r="AH37" i="5"/>
  <c r="AI37" i="5"/>
  <c r="AJ37" i="5"/>
  <c r="AK37" i="5"/>
  <c r="AL37" i="5"/>
  <c r="AM37" i="5"/>
  <c r="AN37" i="5"/>
  <c r="AO37" i="5"/>
  <c r="AP37" i="5"/>
  <c r="AQ37" i="5"/>
  <c r="K38" i="5"/>
  <c r="L38" i="5"/>
  <c r="M38" i="5"/>
  <c r="N38" i="5"/>
  <c r="AC38" i="5"/>
  <c r="AD38" i="5"/>
  <c r="AE38" i="5"/>
  <c r="AF38" i="5"/>
  <c r="AG38" i="5"/>
  <c r="AH38" i="5"/>
  <c r="AI38" i="5"/>
  <c r="AJ38" i="5"/>
  <c r="AK38" i="5"/>
  <c r="AL38" i="5"/>
  <c r="AM38" i="5"/>
  <c r="AN38" i="5"/>
  <c r="AO38" i="5"/>
  <c r="AP38" i="5"/>
  <c r="AQ38" i="5"/>
  <c r="L39" i="5"/>
  <c r="M39" i="5"/>
  <c r="N39" i="5"/>
  <c r="AD39" i="5"/>
  <c r="AE39" i="5"/>
  <c r="AF39" i="5"/>
  <c r="AG39" i="5"/>
  <c r="AH39" i="5"/>
  <c r="AI39" i="5"/>
  <c r="AJ39" i="5"/>
  <c r="AK39" i="5"/>
  <c r="AL39" i="5"/>
  <c r="AM39" i="5"/>
  <c r="AN39" i="5"/>
  <c r="AO39" i="5"/>
  <c r="AP39" i="5"/>
  <c r="AQ39" i="5"/>
  <c r="E27" i="5"/>
  <c r="F27" i="5"/>
  <c r="G27" i="5"/>
  <c r="H27" i="5"/>
  <c r="I27" i="5"/>
  <c r="J27" i="5"/>
  <c r="K27" i="5"/>
  <c r="L27" i="5"/>
  <c r="M27" i="5"/>
  <c r="N27" i="5"/>
  <c r="O27" i="5"/>
  <c r="P27" i="5"/>
  <c r="Q27" i="5"/>
  <c r="R27" i="5"/>
  <c r="S27" i="5"/>
  <c r="T27" i="5"/>
  <c r="U27" i="5"/>
  <c r="V27" i="5"/>
  <c r="W27" i="5"/>
  <c r="X27" i="5"/>
  <c r="Y27" i="5"/>
  <c r="Z27" i="5"/>
  <c r="AA27" i="5"/>
  <c r="AB27" i="5"/>
  <c r="AC27" i="5"/>
  <c r="AD27" i="5"/>
  <c r="AE27" i="5"/>
  <c r="AF27" i="5"/>
  <c r="AG27" i="5"/>
  <c r="AH27" i="5"/>
  <c r="AI27" i="5"/>
  <c r="AJ27" i="5"/>
  <c r="AK27" i="5"/>
  <c r="AL27" i="5"/>
  <c r="AM27" i="5"/>
  <c r="AN27" i="5"/>
  <c r="AO27" i="5"/>
  <c r="AP27" i="5"/>
  <c r="AQ27" i="5"/>
  <c r="E28" i="5"/>
  <c r="F28" i="5"/>
  <c r="G28" i="5"/>
  <c r="H28" i="5"/>
  <c r="I28" i="5"/>
  <c r="J28" i="5"/>
  <c r="K28" i="5"/>
  <c r="L28" i="5"/>
  <c r="M28" i="5"/>
  <c r="N28" i="5"/>
  <c r="O28" i="5"/>
  <c r="P28" i="5"/>
  <c r="Q28" i="5"/>
  <c r="R28" i="5"/>
  <c r="S28" i="5"/>
  <c r="T28" i="5"/>
  <c r="U28" i="5"/>
  <c r="V28" i="5"/>
  <c r="W28" i="5"/>
  <c r="X28" i="5"/>
  <c r="Y28" i="5"/>
  <c r="Z28" i="5"/>
  <c r="AA28" i="5"/>
  <c r="AB28" i="5"/>
  <c r="AC28" i="5"/>
  <c r="AD28" i="5"/>
  <c r="AE28" i="5"/>
  <c r="AF28" i="5"/>
  <c r="AG28" i="5"/>
  <c r="AH28" i="5"/>
  <c r="AI28" i="5"/>
  <c r="AJ28" i="5"/>
  <c r="AK28" i="5"/>
  <c r="AL28" i="5"/>
  <c r="AM28" i="5"/>
  <c r="AN28" i="5"/>
  <c r="AO28" i="5"/>
  <c r="AP28" i="5"/>
  <c r="AQ28" i="5"/>
  <c r="E29" i="5"/>
  <c r="F29" i="5"/>
  <c r="G29" i="5"/>
  <c r="H29" i="5"/>
  <c r="I29" i="5"/>
  <c r="J29" i="5"/>
  <c r="K29" i="5"/>
  <c r="L29" i="5"/>
  <c r="M29" i="5"/>
  <c r="N29" i="5"/>
  <c r="O29" i="5"/>
  <c r="P29" i="5"/>
  <c r="Q29" i="5"/>
  <c r="R29" i="5"/>
  <c r="S29" i="5"/>
  <c r="T29" i="5"/>
  <c r="U29" i="5"/>
  <c r="V29" i="5"/>
  <c r="W29" i="5"/>
  <c r="X29" i="5"/>
  <c r="Y29" i="5"/>
  <c r="Z29" i="5"/>
  <c r="AA29" i="5"/>
  <c r="AA37" i="5" s="1"/>
  <c r="AB29" i="5"/>
  <c r="AB37" i="5" s="1"/>
  <c r="AC29" i="5"/>
  <c r="AD29" i="5"/>
  <c r="AE29" i="5"/>
  <c r="AF29" i="5"/>
  <c r="AG29" i="5"/>
  <c r="AH29" i="5"/>
  <c r="AI29" i="5"/>
  <c r="AJ29" i="5"/>
  <c r="AK29" i="5"/>
  <c r="AL29" i="5"/>
  <c r="AM29" i="5"/>
  <c r="AN29" i="5"/>
  <c r="AO29" i="5"/>
  <c r="AP29" i="5"/>
  <c r="AQ29" i="5"/>
  <c r="E30" i="5"/>
  <c r="F30" i="5"/>
  <c r="G30" i="5"/>
  <c r="H30" i="5"/>
  <c r="I30" i="5"/>
  <c r="J30" i="5"/>
  <c r="K30" i="5"/>
  <c r="L30" i="5"/>
  <c r="M30" i="5"/>
  <c r="N30" i="5"/>
  <c r="O30" i="5"/>
  <c r="P30" i="5"/>
  <c r="Q30" i="5"/>
  <c r="R30" i="5"/>
  <c r="S30" i="5"/>
  <c r="T30" i="5"/>
  <c r="U30" i="5"/>
  <c r="V30" i="5"/>
  <c r="W30" i="5"/>
  <c r="X30" i="5"/>
  <c r="Y30" i="5"/>
  <c r="Z30" i="5"/>
  <c r="AA30" i="5"/>
  <c r="AB30" i="5"/>
  <c r="AC30" i="5"/>
  <c r="AD30" i="5"/>
  <c r="AE30" i="5"/>
  <c r="AF30" i="5"/>
  <c r="AG30" i="5"/>
  <c r="AH30" i="5"/>
  <c r="AI30" i="5"/>
  <c r="AJ30" i="5"/>
  <c r="AK30" i="5"/>
  <c r="AL30" i="5"/>
  <c r="AM30" i="5"/>
  <c r="AN30" i="5"/>
  <c r="AO30" i="5"/>
  <c r="AP30" i="5"/>
  <c r="AQ30" i="5"/>
  <c r="E31" i="5"/>
  <c r="F31" i="5"/>
  <c r="G31" i="5"/>
  <c r="H31" i="5"/>
  <c r="I31" i="5"/>
  <c r="J31" i="5"/>
  <c r="K31" i="5"/>
  <c r="L31" i="5"/>
  <c r="M31" i="5"/>
  <c r="N31" i="5"/>
  <c r="O31" i="5"/>
  <c r="P31" i="5"/>
  <c r="Q31" i="5"/>
  <c r="R31" i="5"/>
  <c r="S31" i="5"/>
  <c r="T31" i="5"/>
  <c r="U31" i="5"/>
  <c r="V31" i="5"/>
  <c r="W31" i="5"/>
  <c r="X31" i="5"/>
  <c r="Y31" i="5"/>
  <c r="Z31" i="5"/>
  <c r="AA31" i="5"/>
  <c r="AB31" i="5"/>
  <c r="AB38" i="5" s="1"/>
  <c r="AC31" i="5"/>
  <c r="AD31" i="5"/>
  <c r="AE31" i="5"/>
  <c r="AF31" i="5"/>
  <c r="AG31" i="5"/>
  <c r="AH31" i="5"/>
  <c r="AI31" i="5"/>
  <c r="AJ31" i="5"/>
  <c r="AK31" i="5"/>
  <c r="AL31" i="5"/>
  <c r="AM31" i="5"/>
  <c r="AN31" i="5"/>
  <c r="AO31" i="5"/>
  <c r="AP31" i="5"/>
  <c r="AQ31" i="5"/>
  <c r="E32" i="5"/>
  <c r="F32" i="5"/>
  <c r="G32" i="5"/>
  <c r="H32" i="5"/>
  <c r="I32" i="5"/>
  <c r="J32" i="5"/>
  <c r="K32" i="5"/>
  <c r="L32" i="5"/>
  <c r="M32" i="5"/>
  <c r="N32" i="5"/>
  <c r="O32" i="5"/>
  <c r="P32" i="5"/>
  <c r="Q32" i="5"/>
  <c r="R32" i="5"/>
  <c r="S32" i="5"/>
  <c r="T32" i="5"/>
  <c r="U32" i="5"/>
  <c r="V32" i="5"/>
  <c r="W32" i="5"/>
  <c r="X32" i="5"/>
  <c r="Y32" i="5"/>
  <c r="Z32" i="5"/>
  <c r="AA32" i="5"/>
  <c r="AB32" i="5"/>
  <c r="AC32" i="5"/>
  <c r="AD32" i="5"/>
  <c r="AE32" i="5"/>
  <c r="AF32" i="5"/>
  <c r="AG32" i="5"/>
  <c r="AH32" i="5"/>
  <c r="AI32" i="5"/>
  <c r="AJ32" i="5"/>
  <c r="AK32" i="5"/>
  <c r="AL32" i="5"/>
  <c r="AM32" i="5"/>
  <c r="AN32" i="5"/>
  <c r="AO32" i="5"/>
  <c r="AP32" i="5"/>
  <c r="AQ32" i="5"/>
  <c r="E33" i="5"/>
  <c r="F33" i="5"/>
  <c r="G33" i="5"/>
  <c r="H33" i="5"/>
  <c r="I33" i="5"/>
  <c r="J33" i="5"/>
  <c r="K33" i="5"/>
  <c r="L33" i="5"/>
  <c r="M33" i="5"/>
  <c r="N33" i="5"/>
  <c r="O33" i="5"/>
  <c r="P33" i="5"/>
  <c r="Q33" i="5"/>
  <c r="R33" i="5"/>
  <c r="S33" i="5"/>
  <c r="T33" i="5"/>
  <c r="U33" i="5"/>
  <c r="V33" i="5"/>
  <c r="W33" i="5"/>
  <c r="X33" i="5"/>
  <c r="Y33" i="5"/>
  <c r="Z33" i="5"/>
  <c r="AA33" i="5"/>
  <c r="AB33" i="5"/>
  <c r="AC33" i="5"/>
  <c r="AD33" i="5"/>
  <c r="AE33" i="5"/>
  <c r="AF33" i="5"/>
  <c r="AG33" i="5"/>
  <c r="AH33" i="5"/>
  <c r="AI33" i="5"/>
  <c r="AJ33" i="5"/>
  <c r="AK33" i="5"/>
  <c r="AL33" i="5"/>
  <c r="AM33" i="5"/>
  <c r="AN33" i="5"/>
  <c r="AO33" i="5"/>
  <c r="AP33" i="5"/>
  <c r="AQ33" i="5"/>
  <c r="E34" i="5"/>
  <c r="F34" i="5"/>
  <c r="G34" i="5"/>
  <c r="H34" i="5"/>
  <c r="I34" i="5"/>
  <c r="J34" i="5"/>
  <c r="K34" i="5"/>
  <c r="L34" i="5"/>
  <c r="M34" i="5"/>
  <c r="N34" i="5"/>
  <c r="O34" i="5"/>
  <c r="P34" i="5"/>
  <c r="Q34" i="5"/>
  <c r="R34" i="5"/>
  <c r="S34" i="5"/>
  <c r="T34" i="5"/>
  <c r="U34" i="5"/>
  <c r="V34" i="5"/>
  <c r="W34" i="5"/>
  <c r="X34" i="5"/>
  <c r="Y34" i="5"/>
  <c r="Z34" i="5"/>
  <c r="AA34" i="5"/>
  <c r="AB34" i="5"/>
  <c r="AC34" i="5"/>
  <c r="AD34" i="5"/>
  <c r="AE34" i="5"/>
  <c r="AF34" i="5"/>
  <c r="AG34" i="5"/>
  <c r="AH34" i="5"/>
  <c r="AI34" i="5"/>
  <c r="AJ34" i="5"/>
  <c r="AK34" i="5"/>
  <c r="AL34" i="5"/>
  <c r="AM34" i="5"/>
  <c r="AN34" i="5"/>
  <c r="AO34" i="5"/>
  <c r="AP34" i="5"/>
  <c r="AQ34" i="5"/>
  <c r="D34" i="5"/>
  <c r="D33" i="5"/>
  <c r="D32" i="5"/>
  <c r="D31" i="5"/>
  <c r="D30" i="5"/>
  <c r="D29" i="5"/>
  <c r="AA38" i="5" l="1"/>
  <c r="Z38" i="5"/>
  <c r="Y38" i="5"/>
  <c r="X38" i="5"/>
  <c r="W38" i="5"/>
  <c r="V38" i="5"/>
  <c r="U38" i="5"/>
  <c r="T38" i="5"/>
  <c r="S38" i="5"/>
  <c r="R38" i="5"/>
  <c r="Q38" i="5"/>
  <c r="P38" i="5"/>
  <c r="O38" i="5"/>
  <c r="Y37" i="5"/>
  <c r="X37" i="5"/>
  <c r="W37" i="5"/>
  <c r="S37" i="5"/>
  <c r="Z37" i="5"/>
  <c r="U37" i="5"/>
  <c r="V37" i="5"/>
  <c r="T37" i="5"/>
  <c r="R37" i="5"/>
  <c r="Q37" i="5"/>
  <c r="P37" i="5"/>
  <c r="O37" i="5"/>
  <c r="AC39" i="5"/>
  <c r="AB39" i="5"/>
  <c r="AA39" i="5"/>
  <c r="Z39" i="5"/>
  <c r="V39" i="5"/>
  <c r="AB36" i="5"/>
  <c r="AA36" i="5"/>
  <c r="Y36" i="5"/>
  <c r="Z36" i="5"/>
  <c r="X36" i="5"/>
  <c r="Y39" i="5"/>
  <c r="X39" i="5"/>
  <c r="U36" i="5"/>
  <c r="W36" i="5"/>
  <c r="V36" i="5"/>
  <c r="W39" i="5"/>
  <c r="U39" i="5"/>
  <c r="T39" i="5"/>
  <c r="T36" i="5"/>
  <c r="R36" i="5"/>
  <c r="S36" i="5"/>
  <c r="S39" i="5"/>
  <c r="P39" i="5"/>
  <c r="Q39" i="5"/>
  <c r="R39" i="5"/>
  <c r="O39" i="5"/>
  <c r="Q36" i="5"/>
  <c r="P36" i="5"/>
  <c r="O36" i="5"/>
  <c r="K37" i="5"/>
  <c r="K39" i="5"/>
  <c r="J39" i="5"/>
  <c r="H38" i="5"/>
  <c r="G38" i="5"/>
  <c r="I37" i="5"/>
  <c r="E37" i="5"/>
  <c r="J37" i="5"/>
  <c r="G37" i="5"/>
  <c r="J38" i="5"/>
  <c r="F38" i="5"/>
  <c r="H37" i="5"/>
  <c r="F37" i="5"/>
  <c r="I38" i="5"/>
  <c r="E38" i="5"/>
  <c r="D37" i="5"/>
  <c r="D38" i="5"/>
  <c r="D39" i="5"/>
  <c r="H39" i="5"/>
  <c r="I39" i="5"/>
  <c r="G39" i="5"/>
  <c r="F39" i="5"/>
  <c r="E39" i="5"/>
  <c r="E18" i="3" l="1"/>
  <c r="E18" i="2"/>
  <c r="E18" i="1"/>
  <c r="G24" i="1" l="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F52" i="2" l="1"/>
  <c r="G52" i="2" s="1"/>
  <c r="F53" i="2"/>
  <c r="G53" i="2" s="1"/>
  <c r="F54" i="2"/>
  <c r="G54" i="2" s="1"/>
  <c r="F55" i="2"/>
  <c r="G55" i="2" s="1"/>
  <c r="F45" i="3" l="1"/>
  <c r="G45" i="3" s="1"/>
  <c r="F46" i="3"/>
  <c r="G46" i="3" s="1"/>
  <c r="F47" i="3"/>
  <c r="G47" i="3" s="1"/>
  <c r="F48" i="3"/>
  <c r="G48" i="3" s="1"/>
  <c r="F49" i="3"/>
  <c r="G49" i="3" s="1"/>
  <c r="F50" i="3"/>
  <c r="G50" i="3" s="1"/>
  <c r="F51" i="3"/>
  <c r="G51" i="3" s="1"/>
  <c r="F52" i="3"/>
  <c r="G52" i="3" s="1"/>
  <c r="F53" i="3"/>
  <c r="G53" i="3" s="1"/>
  <c r="F54" i="3"/>
  <c r="G54" i="3" s="1"/>
  <c r="F55" i="3"/>
  <c r="G55" i="3" s="1"/>
  <c r="F56" i="3"/>
  <c r="G56" i="3" s="1"/>
  <c r="F57" i="3"/>
  <c r="G57" i="3" s="1"/>
  <c r="F58" i="3"/>
  <c r="G58" i="3" s="1"/>
  <c r="D28" i="5"/>
  <c r="D27" i="5"/>
  <c r="J36" i="5" l="1"/>
  <c r="I36" i="5"/>
  <c r="G36" i="5"/>
  <c r="F36" i="5"/>
  <c r="E36" i="5"/>
  <c r="H36" i="5"/>
  <c r="D36" i="5"/>
  <c r="AW64" i="5" l="1"/>
  <c r="AW65" i="5"/>
  <c r="AW66" i="5"/>
  <c r="AW67" i="5"/>
  <c r="AW68" i="5"/>
  <c r="AW69" i="5"/>
  <c r="AW70" i="5"/>
  <c r="AW71" i="5"/>
  <c r="AW72" i="5"/>
  <c r="AW73" i="5"/>
  <c r="AW74" i="5"/>
  <c r="AW75" i="5"/>
  <c r="AW76" i="5"/>
  <c r="AW77" i="5"/>
  <c r="AU64" i="5"/>
  <c r="AX64" i="5" s="1"/>
  <c r="AV64" i="5"/>
  <c r="AU65" i="5"/>
  <c r="AX65" i="5" s="1"/>
  <c r="AV65" i="5"/>
  <c r="AU66" i="5"/>
  <c r="AX66" i="5" s="1"/>
  <c r="AV66" i="5"/>
  <c r="AU67" i="5"/>
  <c r="AX67" i="5" s="1"/>
  <c r="AV67" i="5"/>
  <c r="AU68" i="5"/>
  <c r="AX68" i="5" s="1"/>
  <c r="AV68" i="5"/>
  <c r="AU69" i="5"/>
  <c r="AX69" i="5" s="1"/>
  <c r="AV69" i="5"/>
  <c r="AU70" i="5"/>
  <c r="AX70" i="5" s="1"/>
  <c r="AV70" i="5"/>
  <c r="AU71" i="5"/>
  <c r="AX71" i="5" s="1"/>
  <c r="AV71" i="5"/>
  <c r="AU72" i="5"/>
  <c r="AX72" i="5" s="1"/>
  <c r="AV72" i="5"/>
  <c r="AU73" i="5"/>
  <c r="AX73" i="5" s="1"/>
  <c r="AV73" i="5"/>
  <c r="AU74" i="5"/>
  <c r="AX74" i="5" s="1"/>
  <c r="AV74" i="5"/>
  <c r="AU75" i="5"/>
  <c r="AX75" i="5" s="1"/>
  <c r="AV75" i="5"/>
  <c r="AU76" i="5"/>
  <c r="AX76" i="5" s="1"/>
  <c r="AV76" i="5"/>
  <c r="AU77" i="5"/>
  <c r="AX77" i="5" s="1"/>
  <c r="AV77" i="5"/>
  <c r="AW42" i="5" l="1"/>
  <c r="F44" i="3" l="1"/>
  <c r="G44" i="3" s="1"/>
  <c r="AW43" i="5" l="1"/>
  <c r="AW44" i="5"/>
  <c r="AW45" i="5"/>
  <c r="AW46" i="5"/>
  <c r="AW47" i="5"/>
  <c r="AW48" i="5"/>
  <c r="AW49" i="5"/>
  <c r="AW50" i="5"/>
  <c r="AW51" i="5"/>
  <c r="AW52" i="5"/>
  <c r="AW53" i="5"/>
  <c r="AW54" i="5"/>
  <c r="AW55" i="5"/>
  <c r="AW56" i="5"/>
  <c r="AW57" i="5"/>
  <c r="AW58" i="5"/>
  <c r="AW59" i="5"/>
  <c r="AW60" i="5"/>
  <c r="AW61" i="5"/>
  <c r="AW62" i="5"/>
  <c r="AW63" i="5"/>
  <c r="AW78" i="5"/>
  <c r="AX78" i="5"/>
  <c r="AW79" i="5"/>
  <c r="AW80" i="5"/>
  <c r="AW81" i="5"/>
  <c r="AW82" i="5"/>
  <c r="AW83" i="5"/>
  <c r="AW84" i="5"/>
  <c r="AW85" i="5"/>
  <c r="AW86" i="5"/>
  <c r="AW87" i="5"/>
  <c r="AW88" i="5"/>
  <c r="AW89" i="5"/>
  <c r="AW90" i="5"/>
  <c r="AW91" i="5"/>
  <c r="AW92" i="5"/>
  <c r="AW93" i="5"/>
  <c r="AW94" i="5"/>
  <c r="AW95" i="5"/>
  <c r="AW96" i="5"/>
  <c r="AW97" i="5"/>
  <c r="AW98" i="5"/>
  <c r="AW99" i="5"/>
  <c r="AW100" i="5"/>
  <c r="AW101" i="5"/>
  <c r="AW102" i="5"/>
  <c r="AW103" i="5"/>
  <c r="AW104" i="5"/>
  <c r="AW105" i="5"/>
  <c r="AW106" i="5"/>
  <c r="AW107" i="5"/>
  <c r="AW108" i="5"/>
  <c r="AW109" i="5"/>
  <c r="AW110" i="5"/>
  <c r="AW111" i="5"/>
  <c r="AW112" i="5"/>
  <c r="AX112" i="5"/>
  <c r="AW113" i="5"/>
  <c r="AW114" i="5"/>
  <c r="AW115" i="5"/>
  <c r="AW121" i="5"/>
  <c r="AW122" i="5"/>
  <c r="AW123" i="5"/>
  <c r="AW124" i="5"/>
  <c r="AW125" i="5"/>
  <c r="AW126" i="5"/>
  <c r="AW127" i="5"/>
  <c r="AW128" i="5"/>
  <c r="AW129" i="5"/>
  <c r="AW130" i="5"/>
  <c r="AW131" i="5"/>
  <c r="AW132" i="5"/>
  <c r="AW133" i="5"/>
  <c r="AW134" i="5"/>
  <c r="AW135" i="5"/>
  <c r="AW136" i="5"/>
  <c r="AW137" i="5"/>
  <c r="AW138" i="5"/>
  <c r="AW139" i="5"/>
  <c r="AW140" i="5"/>
  <c r="AW141" i="5"/>
  <c r="AW142" i="5"/>
  <c r="AW143" i="5"/>
  <c r="AW144" i="5"/>
  <c r="AW145" i="5"/>
  <c r="AW146" i="5"/>
  <c r="AW147" i="5"/>
  <c r="AW29" i="5" l="1"/>
  <c r="AX29" i="5" s="1"/>
  <c r="AW33" i="5" l="1"/>
  <c r="AX33" i="5" s="1"/>
  <c r="AW31" i="5"/>
  <c r="AX31" i="5" s="1"/>
  <c r="AW27" i="5"/>
  <c r="AX27" i="5" s="1"/>
  <c r="F24" i="3" l="1"/>
  <c r="G24" i="3" s="1"/>
  <c r="F25" i="3"/>
  <c r="G25" i="3" s="1"/>
  <c r="F26" i="3"/>
  <c r="F27" i="3"/>
  <c r="G27" i="3" s="1"/>
  <c r="F28" i="3"/>
  <c r="G28" i="3" s="1"/>
  <c r="F29" i="3"/>
  <c r="G29" i="3" s="1"/>
  <c r="F30" i="3"/>
  <c r="G30" i="3" s="1"/>
  <c r="F31" i="3"/>
  <c r="G31" i="3" s="1"/>
  <c r="F32" i="3"/>
  <c r="G32" i="3" s="1"/>
  <c r="F33" i="3"/>
  <c r="G33" i="3" s="1"/>
  <c r="F34" i="3"/>
  <c r="G34" i="3" s="1"/>
  <c r="F35" i="3"/>
  <c r="G35" i="3" s="1"/>
  <c r="F36" i="3"/>
  <c r="G36" i="3" s="1"/>
  <c r="F37" i="3"/>
  <c r="G37" i="3" s="1"/>
  <c r="F38" i="3"/>
  <c r="G38" i="3" s="1"/>
  <c r="F39" i="3"/>
  <c r="G39" i="3" s="1"/>
  <c r="F40" i="3"/>
  <c r="G40" i="3" s="1"/>
  <c r="F41" i="3"/>
  <c r="G41" i="3" s="1"/>
  <c r="F42" i="3"/>
  <c r="G42" i="3" s="1"/>
  <c r="F43" i="3"/>
  <c r="G43" i="3" s="1"/>
  <c r="F23" i="3"/>
  <c r="G23" i="3" s="1"/>
  <c r="G26" i="3" l="1"/>
  <c r="F18" i="3"/>
  <c r="F23" i="1"/>
  <c r="G23" i="1" l="1"/>
  <c r="F18" i="1"/>
  <c r="AV110" i="5"/>
  <c r="E16" i="1"/>
  <c r="E15" i="1"/>
  <c r="E14" i="1"/>
  <c r="E12" i="1"/>
  <c r="E11" i="1"/>
  <c r="E10" i="1"/>
  <c r="E9" i="1"/>
  <c r="E8" i="1"/>
  <c r="E7" i="1"/>
  <c r="AU109" i="5"/>
  <c r="AX109" i="5" s="1"/>
  <c r="AV109" i="5"/>
  <c r="F9" i="1" l="1"/>
  <c r="F16" i="1"/>
  <c r="F11" i="1"/>
  <c r="F10" i="1"/>
  <c r="F12" i="1"/>
  <c r="F7" i="1"/>
  <c r="F15" i="1"/>
  <c r="AU110" i="5"/>
  <c r="AX110" i="5" s="1"/>
  <c r="F24" i="2" l="1"/>
  <c r="G24" i="2" s="1"/>
  <c r="F27" i="2"/>
  <c r="G27" i="2" s="1"/>
  <c r="F28" i="2"/>
  <c r="F31" i="2"/>
  <c r="G31" i="2" s="1"/>
  <c r="F32" i="2"/>
  <c r="G32" i="2" s="1"/>
  <c r="F35" i="2"/>
  <c r="G35" i="2" s="1"/>
  <c r="F36" i="2"/>
  <c r="G36" i="2" s="1"/>
  <c r="F39" i="2"/>
  <c r="G39" i="2" s="1"/>
  <c r="F40" i="2"/>
  <c r="G40" i="2" s="1"/>
  <c r="F43" i="2"/>
  <c r="G43" i="2" s="1"/>
  <c r="F44" i="2"/>
  <c r="G44" i="2" s="1"/>
  <c r="F47" i="2"/>
  <c r="G47" i="2" s="1"/>
  <c r="F48" i="2"/>
  <c r="G48" i="2" s="1"/>
  <c r="F51" i="2"/>
  <c r="G51" i="2" s="1"/>
  <c r="F25" i="2"/>
  <c r="G25" i="2" s="1"/>
  <c r="F26" i="2"/>
  <c r="G26" i="2" s="1"/>
  <c r="F29" i="2"/>
  <c r="G29" i="2" s="1"/>
  <c r="F30" i="2"/>
  <c r="G30" i="2" s="1"/>
  <c r="F33" i="2"/>
  <c r="G33" i="2" s="1"/>
  <c r="F34" i="2"/>
  <c r="G34" i="2" s="1"/>
  <c r="F37" i="2"/>
  <c r="G37" i="2" s="1"/>
  <c r="F38" i="2"/>
  <c r="G38" i="2" s="1"/>
  <c r="F41" i="2"/>
  <c r="G41" i="2" s="1"/>
  <c r="F42" i="2"/>
  <c r="G42" i="2" s="1"/>
  <c r="F45" i="2"/>
  <c r="G45" i="2" s="1"/>
  <c r="F46" i="2"/>
  <c r="G46" i="2" s="1"/>
  <c r="F49" i="2"/>
  <c r="G49" i="2" s="1"/>
  <c r="F50" i="2"/>
  <c r="G50" i="2" s="1"/>
  <c r="F23" i="2"/>
  <c r="G23" i="2" s="1"/>
  <c r="G28" i="2" l="1"/>
  <c r="F18" i="2"/>
  <c r="F8" i="1"/>
  <c r="F14" i="1"/>
  <c r="H9" i="5" l="1"/>
  <c r="G9" i="5"/>
  <c r="M8" i="5"/>
  <c r="AU42" i="5"/>
  <c r="AX42" i="5" s="1"/>
  <c r="AV42" i="5"/>
  <c r="AU43" i="5"/>
  <c r="AX43" i="5" s="1"/>
  <c r="AV43" i="5"/>
  <c r="AU44" i="5"/>
  <c r="AX44" i="5" s="1"/>
  <c r="AV44" i="5"/>
  <c r="AU45" i="5"/>
  <c r="AX45" i="5" s="1"/>
  <c r="AV45" i="5"/>
  <c r="F9" i="5" l="1"/>
  <c r="I9" i="5" l="1"/>
  <c r="AU144" i="5"/>
  <c r="AX144" i="5" s="1"/>
  <c r="AV144" i="5"/>
  <c r="AU145" i="5"/>
  <c r="AX145" i="5" s="1"/>
  <c r="AV145" i="5"/>
  <c r="AU146" i="5"/>
  <c r="AX146" i="5" s="1"/>
  <c r="AV146" i="5"/>
  <c r="AU147" i="5"/>
  <c r="AX147" i="5" s="1"/>
  <c r="AV147" i="5"/>
  <c r="AU111" i="5" l="1"/>
  <c r="AX111" i="5" s="1"/>
  <c r="AV111" i="5"/>
  <c r="AU63" i="5" l="1"/>
  <c r="AX63" i="5" s="1"/>
  <c r="AV63" i="5"/>
  <c r="AU107" i="5" l="1"/>
  <c r="AX107" i="5" s="1"/>
  <c r="AV107" i="5"/>
  <c r="AU108" i="5"/>
  <c r="AX108" i="5" s="1"/>
  <c r="AV108" i="5"/>
  <c r="F20" i="1" l="1"/>
  <c r="H20" i="1" s="1"/>
  <c r="F20" i="3"/>
  <c r="H20" i="3" s="1"/>
  <c r="AV87" i="5"/>
  <c r="AV137" i="5"/>
  <c r="AV133" i="5"/>
  <c r="AV102" i="5"/>
  <c r="AV55" i="5"/>
  <c r="AV132" i="5"/>
  <c r="AV124" i="5"/>
  <c r="AV121" i="5"/>
  <c r="AV99" i="5"/>
  <c r="AV96" i="5"/>
  <c r="AV83" i="5"/>
  <c r="AV80" i="5"/>
  <c r="AV60" i="5"/>
  <c r="AV52" i="5"/>
  <c r="AV46" i="5"/>
  <c r="AV61" i="5"/>
  <c r="AV57" i="5"/>
  <c r="AV53" i="5"/>
  <c r="AV81" i="5"/>
  <c r="AV82" i="5"/>
  <c r="AV85" i="5"/>
  <c r="AV86" i="5"/>
  <c r="AV90" i="5"/>
  <c r="AV93" i="5"/>
  <c r="AV94" i="5"/>
  <c r="AV97" i="5"/>
  <c r="AV98" i="5"/>
  <c r="AV101" i="5"/>
  <c r="AV105" i="5"/>
  <c r="AV106" i="5"/>
  <c r="AV113" i="5"/>
  <c r="AV122" i="5"/>
  <c r="AV125" i="5"/>
  <c r="AV128" i="5"/>
  <c r="AV136" i="5"/>
  <c r="AV140" i="5"/>
  <c r="AV79" i="5"/>
  <c r="AV84" i="5"/>
  <c r="AV88" i="5"/>
  <c r="AV91" i="5"/>
  <c r="AV92" i="5"/>
  <c r="AV95" i="5"/>
  <c r="AV100" i="5"/>
  <c r="AV103" i="5"/>
  <c r="AV104" i="5"/>
  <c r="AV115" i="5"/>
  <c r="AV123" i="5"/>
  <c r="AV126" i="5"/>
  <c r="AV127" i="5"/>
  <c r="AV130" i="5"/>
  <c r="AV131" i="5"/>
  <c r="AV134" i="5"/>
  <c r="AV135" i="5"/>
  <c r="AV138" i="5"/>
  <c r="AV139" i="5"/>
  <c r="AV142" i="5"/>
  <c r="AV143" i="5"/>
  <c r="AV47" i="5"/>
  <c r="AV48" i="5"/>
  <c r="AV50" i="5"/>
  <c r="AV51" i="5"/>
  <c r="AV54" i="5"/>
  <c r="AV56" i="5"/>
  <c r="AV62" i="5"/>
  <c r="O22" i="5" l="1"/>
  <c r="AV59" i="5"/>
  <c r="AV58" i="5"/>
  <c r="AV114" i="5"/>
  <c r="AV89" i="5"/>
  <c r="AV49" i="5"/>
  <c r="AV141" i="5"/>
  <c r="AV129" i="5"/>
  <c r="AS149" i="5"/>
  <c r="AS154" i="5"/>
  <c r="AS153" i="5"/>
  <c r="AS152" i="5"/>
  <c r="AS151" i="5"/>
  <c r="AS150" i="5"/>
  <c r="AU80" i="5"/>
  <c r="AX80" i="5" s="1"/>
  <c r="AU81" i="5"/>
  <c r="AX81" i="5" s="1"/>
  <c r="AU82" i="5"/>
  <c r="AX82" i="5" s="1"/>
  <c r="AU83" i="5"/>
  <c r="AX83" i="5" s="1"/>
  <c r="AU84" i="5"/>
  <c r="AX84" i="5" s="1"/>
  <c r="AU85" i="5"/>
  <c r="AX85" i="5" s="1"/>
  <c r="AU86" i="5"/>
  <c r="AX86" i="5" s="1"/>
  <c r="AU87" i="5"/>
  <c r="AX87" i="5" s="1"/>
  <c r="AU88" i="5"/>
  <c r="AX88" i="5" s="1"/>
  <c r="AU89" i="5"/>
  <c r="AX89" i="5" s="1"/>
  <c r="AU90" i="5"/>
  <c r="AX90" i="5" s="1"/>
  <c r="AU91" i="5"/>
  <c r="AX91" i="5" s="1"/>
  <c r="AU92" i="5"/>
  <c r="AX92" i="5" s="1"/>
  <c r="AU93" i="5"/>
  <c r="AX93" i="5" s="1"/>
  <c r="AU94" i="5"/>
  <c r="AX94" i="5" s="1"/>
  <c r="AU95" i="5"/>
  <c r="AX95" i="5" s="1"/>
  <c r="AU96" i="5"/>
  <c r="AX96" i="5" s="1"/>
  <c r="AU97" i="5"/>
  <c r="AX97" i="5" s="1"/>
  <c r="AU98" i="5"/>
  <c r="AX98" i="5" s="1"/>
  <c r="AU99" i="5"/>
  <c r="AX99" i="5" s="1"/>
  <c r="AU100" i="5"/>
  <c r="AX100" i="5" s="1"/>
  <c r="AU101" i="5"/>
  <c r="AX101" i="5" s="1"/>
  <c r="AU102" i="5"/>
  <c r="AX102" i="5" s="1"/>
  <c r="AU103" i="5"/>
  <c r="AX103" i="5" s="1"/>
  <c r="AU104" i="5"/>
  <c r="AX104" i="5" s="1"/>
  <c r="AU105" i="5"/>
  <c r="AX105" i="5" s="1"/>
  <c r="AU106" i="5"/>
  <c r="AX106" i="5" s="1"/>
  <c r="AU113" i="5"/>
  <c r="AX113" i="5" s="1"/>
  <c r="AU114" i="5"/>
  <c r="AX114" i="5" s="1"/>
  <c r="AU115" i="5"/>
  <c r="AX115" i="5" s="1"/>
  <c r="AU121" i="5"/>
  <c r="AX121" i="5" s="1"/>
  <c r="AU122" i="5"/>
  <c r="AX122" i="5" s="1"/>
  <c r="AU123" i="5"/>
  <c r="AX123" i="5" s="1"/>
  <c r="AU124" i="5"/>
  <c r="AX124" i="5" s="1"/>
  <c r="AU125" i="5"/>
  <c r="AX125" i="5" s="1"/>
  <c r="AU126" i="5"/>
  <c r="AX126" i="5" s="1"/>
  <c r="AU127" i="5"/>
  <c r="AX127" i="5" s="1"/>
  <c r="AU128" i="5"/>
  <c r="AX128" i="5" s="1"/>
  <c r="AU129" i="5"/>
  <c r="AX129" i="5" s="1"/>
  <c r="AU130" i="5"/>
  <c r="AX130" i="5" s="1"/>
  <c r="AU131" i="5"/>
  <c r="AX131" i="5" s="1"/>
  <c r="AU132" i="5"/>
  <c r="AX132" i="5" s="1"/>
  <c r="AU133" i="5"/>
  <c r="AX133" i="5" s="1"/>
  <c r="AU134" i="5"/>
  <c r="AX134" i="5" s="1"/>
  <c r="AU135" i="5"/>
  <c r="AX135" i="5" s="1"/>
  <c r="AU136" i="5"/>
  <c r="AX136" i="5" s="1"/>
  <c r="AU137" i="5"/>
  <c r="AX137" i="5" s="1"/>
  <c r="AU138" i="5"/>
  <c r="AX138" i="5" s="1"/>
  <c r="AU139" i="5"/>
  <c r="AX139" i="5" s="1"/>
  <c r="AU140" i="5"/>
  <c r="AX140" i="5" s="1"/>
  <c r="AU141" i="5"/>
  <c r="AX141" i="5" s="1"/>
  <c r="AU142" i="5"/>
  <c r="AX142" i="5" s="1"/>
  <c r="AU143" i="5"/>
  <c r="AX143" i="5" s="1"/>
  <c r="AU79" i="5"/>
  <c r="AX79" i="5" s="1"/>
  <c r="AU46" i="5"/>
  <c r="AX46" i="5" s="1"/>
  <c r="AU47" i="5"/>
  <c r="AX47" i="5" s="1"/>
  <c r="AU48" i="5"/>
  <c r="AX48" i="5" s="1"/>
  <c r="AU49" i="5"/>
  <c r="AX49" i="5" s="1"/>
  <c r="AU50" i="5"/>
  <c r="AX50" i="5" s="1"/>
  <c r="AU51" i="5"/>
  <c r="AX51" i="5" s="1"/>
  <c r="AU52" i="5"/>
  <c r="AX52" i="5" s="1"/>
  <c r="AU53" i="5"/>
  <c r="AX53" i="5" s="1"/>
  <c r="AU54" i="5"/>
  <c r="AX54" i="5" s="1"/>
  <c r="AU55" i="5"/>
  <c r="AX55" i="5" s="1"/>
  <c r="AU56" i="5"/>
  <c r="AX56" i="5" s="1"/>
  <c r="AU57" i="5"/>
  <c r="AX57" i="5" s="1"/>
  <c r="AU58" i="5"/>
  <c r="AX58" i="5" s="1"/>
  <c r="AU59" i="5"/>
  <c r="AX59" i="5" s="1"/>
  <c r="AU60" i="5"/>
  <c r="AX60" i="5" s="1"/>
  <c r="AU61" i="5"/>
  <c r="AX61" i="5" s="1"/>
  <c r="AU62" i="5"/>
  <c r="AX62" i="5" s="1"/>
  <c r="E16" i="3"/>
  <c r="E15" i="3"/>
  <c r="E14" i="3"/>
  <c r="E12" i="3"/>
  <c r="E11" i="3"/>
  <c r="E10" i="3"/>
  <c r="E9" i="3"/>
  <c r="E8" i="3"/>
  <c r="E7" i="3"/>
  <c r="E16" i="2"/>
  <c r="E15" i="2"/>
  <c r="E14" i="2"/>
  <c r="E12" i="2"/>
  <c r="E11" i="2"/>
  <c r="E10" i="2"/>
  <c r="E9" i="2"/>
  <c r="E8" i="2"/>
  <c r="E7" i="2"/>
  <c r="F22" i="5" l="1"/>
  <c r="G16" i="5"/>
  <c r="F12" i="5"/>
  <c r="H11" i="5"/>
  <c r="F14" i="5"/>
  <c r="F13" i="5"/>
  <c r="I15" i="5"/>
  <c r="H12" i="5"/>
  <c r="G20" i="5"/>
  <c r="I16" i="5"/>
  <c r="G22" i="5"/>
  <c r="I18" i="5"/>
  <c r="H18" i="5"/>
  <c r="I12" i="5"/>
  <c r="I13" i="5"/>
  <c r="I20" i="5"/>
  <c r="H13" i="5"/>
  <c r="G12" i="5"/>
  <c r="I14" i="5"/>
  <c r="H14" i="5"/>
  <c r="G18" i="5"/>
  <c r="I11" i="5"/>
  <c r="H16" i="5"/>
  <c r="F18" i="5"/>
  <c r="H19" i="5"/>
  <c r="F20" i="5"/>
  <c r="H20" i="5"/>
  <c r="I19" i="5"/>
  <c r="F19" i="5"/>
  <c r="G14" i="5"/>
  <c r="I22" i="5"/>
  <c r="H15" i="5"/>
  <c r="G13" i="5"/>
  <c r="F16" i="5"/>
  <c r="G15" i="5"/>
  <c r="G11" i="5"/>
  <c r="F11" i="5"/>
  <c r="H22" i="5"/>
  <c r="G19" i="5"/>
  <c r="O19" i="5"/>
  <c r="O14" i="5"/>
  <c r="O11" i="5"/>
  <c r="O15" i="5"/>
  <c r="O20" i="5"/>
  <c r="O12" i="5"/>
  <c r="O16" i="5"/>
  <c r="O13" i="5"/>
  <c r="O18" i="5"/>
  <c r="F20" i="2"/>
  <c r="H20" i="2" s="1"/>
  <c r="F9" i="3"/>
  <c r="G18" i="2"/>
  <c r="F12" i="2"/>
  <c r="G12" i="2" s="1"/>
  <c r="F8" i="2"/>
  <c r="G8" i="2" s="1"/>
  <c r="F10" i="2"/>
  <c r="G10" i="2" s="1"/>
  <c r="F16" i="2"/>
  <c r="G16" i="2" s="1"/>
  <c r="F12" i="3"/>
  <c r="F11" i="3"/>
  <c r="F9" i="2"/>
  <c r="G9" i="2" s="1"/>
  <c r="F15" i="3"/>
  <c r="F14" i="3"/>
  <c r="F59" i="1"/>
  <c r="G20" i="1" s="1"/>
  <c r="F11" i="2"/>
  <c r="G11" i="2" s="1"/>
  <c r="F7" i="3"/>
  <c r="F60" i="3"/>
  <c r="F10" i="3"/>
  <c r="F16" i="3"/>
  <c r="F8" i="3"/>
  <c r="F14" i="2"/>
  <c r="G14" i="2" s="1"/>
  <c r="F15" i="2"/>
  <c r="G15" i="2" s="1"/>
  <c r="F57" i="2"/>
  <c r="F7" i="2"/>
  <c r="G7" i="2" s="1"/>
  <c r="G11" i="1"/>
  <c r="O8" i="5" l="1"/>
  <c r="G8" i="3"/>
  <c r="P12" i="5"/>
  <c r="Q12" i="5" s="1"/>
  <c r="G7" i="3"/>
  <c r="P11" i="5"/>
  <c r="Q11" i="5" s="1"/>
  <c r="G15" i="3"/>
  <c r="P19" i="5"/>
  <c r="Q19" i="5" s="1"/>
  <c r="G9" i="3"/>
  <c r="P13" i="5"/>
  <c r="Q13" i="5" s="1"/>
  <c r="G16" i="3"/>
  <c r="P20" i="5"/>
  <c r="Q20" i="5" s="1"/>
  <c r="P15" i="5"/>
  <c r="Q15" i="5" s="1"/>
  <c r="G18" i="3"/>
  <c r="P22" i="5"/>
  <c r="Q22" i="5" s="1"/>
  <c r="G10" i="3"/>
  <c r="P14" i="5"/>
  <c r="Q14" i="5" s="1"/>
  <c r="G12" i="3"/>
  <c r="P16" i="5"/>
  <c r="Q16" i="5" s="1"/>
  <c r="G14" i="3"/>
  <c r="P18" i="5"/>
  <c r="Q18" i="5" s="1"/>
  <c r="N8" i="5"/>
  <c r="G16" i="1"/>
  <c r="G18" i="1"/>
  <c r="G14" i="1"/>
  <c r="G8" i="1"/>
  <c r="G7" i="1"/>
  <c r="G12" i="1"/>
  <c r="G15" i="1"/>
  <c r="G10" i="1"/>
  <c r="G20" i="2"/>
  <c r="G20" i="3"/>
  <c r="G9" i="1"/>
  <c r="B4" i="1" l="1"/>
  <c r="B4" i="3"/>
  <c r="B4" i="2"/>
  <c r="E4" i="1"/>
  <c r="E4" i="3"/>
  <c r="E4"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Neil Ogden</author>
  </authors>
  <commentList>
    <comment ref="AR45" authorId="0" shapeId="0" xr:uid="{0878BDAC-3C8F-4E08-B636-BC87C3D92DCF}">
      <text>
        <r>
          <rPr>
            <b/>
            <sz val="9"/>
            <color indexed="81"/>
            <rFont val="Tahoma"/>
            <family val="2"/>
          </rPr>
          <t>Neil Ogden:</t>
        </r>
        <r>
          <rPr>
            <sz val="9"/>
            <color indexed="81"/>
            <rFont val="Tahoma"/>
            <family val="2"/>
          </rPr>
          <t xml:space="preserve">
Note actual question is 2 marks Number &amp; 2 marks RPR.</t>
        </r>
      </text>
    </comment>
    <comment ref="AS45" authorId="0" shapeId="0" xr:uid="{A50276A7-1002-4053-83D5-448892CACF2B}">
      <text>
        <r>
          <rPr>
            <b/>
            <sz val="9"/>
            <color indexed="81"/>
            <rFont val="Tahoma"/>
            <family val="2"/>
          </rPr>
          <t>Neil Ogden:</t>
        </r>
        <r>
          <rPr>
            <sz val="9"/>
            <color indexed="81"/>
            <rFont val="Tahoma"/>
            <family val="2"/>
          </rPr>
          <t xml:space="preserve">
Note actual question is 2 marks AO1 &amp; 2 marks AO3.</t>
        </r>
      </text>
    </comment>
    <comment ref="AS46" authorId="0" shapeId="0" xr:uid="{10945C81-ECA2-492C-AE3D-BF9895F5A0A6}">
      <text>
        <r>
          <rPr>
            <b/>
            <sz val="9"/>
            <color indexed="81"/>
            <rFont val="Tahoma"/>
            <family val="2"/>
          </rPr>
          <t>Neil Ogden:</t>
        </r>
        <r>
          <rPr>
            <sz val="9"/>
            <color indexed="81"/>
            <rFont val="Tahoma"/>
            <family val="2"/>
          </rPr>
          <t xml:space="preserve">
Note actual question is 2 marks AO1 &amp; 2 marks AO3.</t>
        </r>
      </text>
    </comment>
    <comment ref="AR47" authorId="0" shapeId="0" xr:uid="{CA06105E-EFA7-4FE4-B068-AC0AD595CF3E}">
      <text>
        <r>
          <rPr>
            <b/>
            <sz val="9"/>
            <color indexed="81"/>
            <rFont val="Tahoma"/>
            <family val="2"/>
          </rPr>
          <t>Neil Ogden:</t>
        </r>
        <r>
          <rPr>
            <sz val="9"/>
            <color indexed="81"/>
            <rFont val="Tahoma"/>
            <family val="2"/>
          </rPr>
          <t xml:space="preserve">
Note actual question is 3 marks Algebra &amp; 2 marks Probability.</t>
        </r>
      </text>
    </comment>
    <comment ref="AS47" authorId="0" shapeId="0" xr:uid="{55321795-821F-4AB4-AF7D-C689C751CB3A}">
      <text>
        <r>
          <rPr>
            <b/>
            <sz val="9"/>
            <color indexed="81"/>
            <rFont val="Tahoma"/>
            <family val="2"/>
          </rPr>
          <t>Neil Ogden:</t>
        </r>
        <r>
          <rPr>
            <sz val="9"/>
            <color indexed="81"/>
            <rFont val="Tahoma"/>
            <family val="2"/>
          </rPr>
          <t xml:space="preserve">
Note actual question is 1 mark AO1, 1 mark AO2 &amp; 3 marks AO3.</t>
        </r>
      </text>
    </comment>
    <comment ref="AS48" authorId="0" shapeId="0" xr:uid="{43D3C6DD-5572-4555-BB6D-7B0D496DC934}">
      <text>
        <r>
          <rPr>
            <b/>
            <sz val="9"/>
            <color indexed="81"/>
            <rFont val="Tahoma"/>
            <family val="2"/>
          </rPr>
          <t>Neil Ogden:</t>
        </r>
        <r>
          <rPr>
            <sz val="9"/>
            <color indexed="81"/>
            <rFont val="Tahoma"/>
            <family val="2"/>
          </rPr>
          <t xml:space="preserve">
Note actual question is 1 mark AO1 &amp; 1 mark AO2.</t>
        </r>
      </text>
    </comment>
    <comment ref="AS49" authorId="0" shapeId="0" xr:uid="{3638FC10-3723-43AA-91C0-EB842B4FFD8E}">
      <text>
        <r>
          <rPr>
            <b/>
            <sz val="9"/>
            <color indexed="81"/>
            <rFont val="Tahoma"/>
            <family val="2"/>
          </rPr>
          <t>Neil Ogden:</t>
        </r>
        <r>
          <rPr>
            <sz val="9"/>
            <color indexed="81"/>
            <rFont val="Tahoma"/>
            <family val="2"/>
          </rPr>
          <t xml:space="preserve">
Note actual question is 1 mark AO1 &amp; 1 mark AO2.</t>
        </r>
      </text>
    </comment>
    <comment ref="AS51" authorId="0" shapeId="0" xr:uid="{9E8B1DC0-68B5-4B48-ACDB-0177CB19E7E9}">
      <text>
        <r>
          <rPr>
            <b/>
            <sz val="9"/>
            <color indexed="81"/>
            <rFont val="Tahoma"/>
            <family val="2"/>
          </rPr>
          <t>Neil Ogden:</t>
        </r>
        <r>
          <rPr>
            <sz val="9"/>
            <color indexed="81"/>
            <rFont val="Tahoma"/>
            <family val="2"/>
          </rPr>
          <t xml:space="preserve">
Note actual question is 2 marks AO1 &amp; 2 marks AO3.</t>
        </r>
      </text>
    </comment>
    <comment ref="AR54" authorId="0" shapeId="0" xr:uid="{75552664-5AE8-4AE6-970C-9B0A2AB3508B}">
      <text>
        <r>
          <rPr>
            <b/>
            <sz val="9"/>
            <color indexed="81"/>
            <rFont val="Tahoma"/>
            <family val="2"/>
          </rPr>
          <t>Neil Ogden:</t>
        </r>
        <r>
          <rPr>
            <sz val="9"/>
            <color indexed="81"/>
            <rFont val="Tahoma"/>
            <family val="2"/>
          </rPr>
          <t xml:space="preserve">
Note actual question is 2 marks Number, 2 marks RPR &amp; 2 marks Probability.</t>
        </r>
      </text>
    </comment>
    <comment ref="AS54" authorId="0" shapeId="0" xr:uid="{760216CF-B08E-42D5-A047-49235F673524}">
      <text>
        <r>
          <rPr>
            <b/>
            <sz val="9"/>
            <color indexed="81"/>
            <rFont val="Tahoma"/>
            <family val="2"/>
          </rPr>
          <t>Neil Ogden:</t>
        </r>
        <r>
          <rPr>
            <sz val="9"/>
            <color indexed="81"/>
            <rFont val="Tahoma"/>
            <family val="2"/>
          </rPr>
          <t xml:space="preserve">
Note actual question is 1 mark AO1 &amp; 5 marks AO3.</t>
        </r>
      </text>
    </comment>
    <comment ref="AR59" authorId="0" shapeId="0" xr:uid="{A31DC4EB-9647-4D9A-B6AA-877F88AF4E94}">
      <text>
        <r>
          <rPr>
            <b/>
            <sz val="9"/>
            <color indexed="81"/>
            <rFont val="Tahoma"/>
            <family val="2"/>
          </rPr>
          <t>Neil Ogden:</t>
        </r>
        <r>
          <rPr>
            <sz val="9"/>
            <color indexed="81"/>
            <rFont val="Tahoma"/>
            <family val="2"/>
          </rPr>
          <t xml:space="preserve">
Note actual question is 1 mark Number, 2 marks RPR &amp; 3 marks Geometry and measures.</t>
        </r>
      </text>
    </comment>
    <comment ref="AS59" authorId="0" shapeId="0" xr:uid="{FF3995BB-FE0D-4164-985A-BAE30F804958}">
      <text>
        <r>
          <rPr>
            <b/>
            <sz val="9"/>
            <color indexed="81"/>
            <rFont val="Tahoma"/>
            <family val="2"/>
          </rPr>
          <t>Neil Ogden:</t>
        </r>
        <r>
          <rPr>
            <sz val="9"/>
            <color indexed="81"/>
            <rFont val="Tahoma"/>
            <family val="2"/>
          </rPr>
          <t xml:space="preserve">
Note actual question is 2 marks AO1 &amp; 4 marks AO3.</t>
        </r>
      </text>
    </comment>
    <comment ref="AS60" authorId="0" shapeId="0" xr:uid="{7E70FB51-E48C-4B0F-BF86-FA8E483B49D6}">
      <text>
        <r>
          <rPr>
            <b/>
            <sz val="9"/>
            <color indexed="81"/>
            <rFont val="Tahoma"/>
            <family val="2"/>
          </rPr>
          <t>Neil Ogden:</t>
        </r>
        <r>
          <rPr>
            <sz val="9"/>
            <color indexed="81"/>
            <rFont val="Tahoma"/>
            <family val="2"/>
          </rPr>
          <t xml:space="preserve">
Note actual question is 1 mark AO1 &amp; 1 mark AO2.</t>
        </r>
      </text>
    </comment>
    <comment ref="AR61" authorId="0" shapeId="0" xr:uid="{5EA68712-9F2B-4803-A886-D19DC4F6B1D9}">
      <text>
        <r>
          <rPr>
            <b/>
            <sz val="9"/>
            <color indexed="81"/>
            <rFont val="Tahoma"/>
            <family val="2"/>
          </rPr>
          <t>Neil Ogden:</t>
        </r>
        <r>
          <rPr>
            <sz val="9"/>
            <color indexed="81"/>
            <rFont val="Tahoma"/>
            <family val="2"/>
          </rPr>
          <t xml:space="preserve">
Note actual question is 3 marks Number &amp; 2 marks RPR.</t>
        </r>
      </text>
    </comment>
    <comment ref="AS61" authorId="0" shapeId="0" xr:uid="{B6F89F13-E592-44DF-9111-3E0DE0988686}">
      <text>
        <r>
          <rPr>
            <b/>
            <sz val="9"/>
            <color indexed="81"/>
            <rFont val="Tahoma"/>
            <family val="2"/>
          </rPr>
          <t>Neil Ogden:</t>
        </r>
        <r>
          <rPr>
            <sz val="9"/>
            <color indexed="81"/>
            <rFont val="Tahoma"/>
            <family val="2"/>
          </rPr>
          <t xml:space="preserve">
Note actual question is 2 marks AO1 &amp; 3 marks AO3.</t>
        </r>
      </text>
    </comment>
    <comment ref="AS63" authorId="0" shapeId="0" xr:uid="{093011F1-2E0E-4CA6-903A-DF9BC00BEA5A}">
      <text>
        <r>
          <rPr>
            <b/>
            <sz val="9"/>
            <color indexed="81"/>
            <rFont val="Tahoma"/>
            <family val="2"/>
          </rPr>
          <t>Neil Ogden:</t>
        </r>
        <r>
          <rPr>
            <sz val="9"/>
            <color indexed="81"/>
            <rFont val="Tahoma"/>
            <family val="2"/>
          </rPr>
          <t xml:space="preserve">
Note actual question is 2 marks AO2 &amp; 1 mark AO3.</t>
        </r>
      </text>
    </comment>
    <comment ref="AS64" authorId="0" shapeId="0" xr:uid="{0E2C1F7C-EA93-4C39-8E1F-FEA263023851}">
      <text>
        <r>
          <rPr>
            <b/>
            <sz val="9"/>
            <color indexed="81"/>
            <rFont val="Tahoma"/>
            <family val="2"/>
          </rPr>
          <t>Neil Ogden:</t>
        </r>
        <r>
          <rPr>
            <sz val="9"/>
            <color indexed="81"/>
            <rFont val="Tahoma"/>
            <family val="2"/>
          </rPr>
          <t xml:space="preserve">
Note actual question is 2 marks AO2 &amp; 1 mark AO3.</t>
        </r>
      </text>
    </comment>
    <comment ref="AS66" authorId="0" shapeId="0" xr:uid="{AF4ED155-EEBB-4194-B91E-DC4542AFDCE7}">
      <text>
        <r>
          <rPr>
            <b/>
            <sz val="9"/>
            <color indexed="81"/>
            <rFont val="Tahoma"/>
            <family val="2"/>
          </rPr>
          <t>Neil Ogden:</t>
        </r>
        <r>
          <rPr>
            <sz val="9"/>
            <color indexed="81"/>
            <rFont val="Tahoma"/>
            <family val="2"/>
          </rPr>
          <t xml:space="preserve">
Note actual question is 1 mark AO2 &amp; 1 mark AO3.</t>
        </r>
      </text>
    </comment>
    <comment ref="AS67" authorId="0" shapeId="0" xr:uid="{54E5D93B-3F41-48E8-843D-364365F22177}">
      <text>
        <r>
          <rPr>
            <b/>
            <sz val="9"/>
            <color indexed="81"/>
            <rFont val="Tahoma"/>
            <family val="2"/>
          </rPr>
          <t>Neil Ogden:</t>
        </r>
        <r>
          <rPr>
            <sz val="9"/>
            <color indexed="81"/>
            <rFont val="Tahoma"/>
            <family val="2"/>
          </rPr>
          <t xml:space="preserve">
Note actual question is 2 marks AO1, 1 mark AO2 &amp; 3 marks AO3.</t>
        </r>
      </text>
    </comment>
    <comment ref="AS68" authorId="0" shapeId="0" xr:uid="{92D5D025-D024-4FF7-9B4E-199F9771F19F}">
      <text>
        <r>
          <rPr>
            <b/>
            <sz val="9"/>
            <color indexed="81"/>
            <rFont val="Tahoma"/>
            <family val="2"/>
          </rPr>
          <t>Neil Ogden:</t>
        </r>
        <r>
          <rPr>
            <sz val="9"/>
            <color indexed="81"/>
            <rFont val="Tahoma"/>
            <family val="2"/>
          </rPr>
          <t xml:space="preserve">
Note actual question is 2 marks AO1 &amp; 1 mark AO3.</t>
        </r>
      </text>
    </comment>
    <comment ref="AS69" authorId="0" shapeId="0" xr:uid="{0DAA7339-09A5-4DD6-86B9-B930700FCBFD}">
      <text>
        <r>
          <rPr>
            <b/>
            <sz val="9"/>
            <color indexed="81"/>
            <rFont val="Tahoma"/>
            <family val="2"/>
          </rPr>
          <t>Neil Ogden:</t>
        </r>
        <r>
          <rPr>
            <sz val="9"/>
            <color indexed="81"/>
            <rFont val="Tahoma"/>
            <family val="2"/>
          </rPr>
          <t xml:space="preserve">
Note actual question is 2 marks AO1 &amp; 1 mark AO3.</t>
        </r>
      </text>
    </comment>
    <comment ref="AS70" authorId="0" shapeId="0" xr:uid="{57592A00-952D-4A1F-AD5D-9B622F63F932}">
      <text>
        <r>
          <rPr>
            <b/>
            <sz val="9"/>
            <color indexed="81"/>
            <rFont val="Tahoma"/>
            <family val="2"/>
          </rPr>
          <t>Neil Ogden:</t>
        </r>
        <r>
          <rPr>
            <sz val="9"/>
            <color indexed="81"/>
            <rFont val="Tahoma"/>
            <family val="2"/>
          </rPr>
          <t xml:space="preserve">
Note actual question is 2 marks AO1 &amp; 1 mark AO2.</t>
        </r>
      </text>
    </comment>
    <comment ref="AS73" authorId="0" shapeId="0" xr:uid="{30EC5452-A245-4CDB-98E1-A5DD4A7EEBEF}">
      <text>
        <r>
          <rPr>
            <b/>
            <sz val="9"/>
            <color indexed="81"/>
            <rFont val="Tahoma"/>
            <family val="2"/>
          </rPr>
          <t>Neil Ogden:</t>
        </r>
        <r>
          <rPr>
            <sz val="9"/>
            <color indexed="81"/>
            <rFont val="Tahoma"/>
            <family val="2"/>
          </rPr>
          <t xml:space="preserve">
Note actual question is 1 mark AO1 &amp; 1 mark AO2.</t>
        </r>
      </text>
    </comment>
    <comment ref="AS74" authorId="0" shapeId="0" xr:uid="{5332D689-2EA9-4EE1-9200-05B4D744DC01}">
      <text>
        <r>
          <rPr>
            <b/>
            <sz val="9"/>
            <color indexed="81"/>
            <rFont val="Tahoma"/>
            <family val="2"/>
          </rPr>
          <t>Neil Ogden:</t>
        </r>
        <r>
          <rPr>
            <sz val="9"/>
            <color indexed="81"/>
            <rFont val="Tahoma"/>
            <family val="2"/>
          </rPr>
          <t xml:space="preserve">
Note actual question is 2 marks AO1 &amp; 1 mark AO2.</t>
        </r>
      </text>
    </comment>
    <comment ref="AS75" authorId="0" shapeId="0" xr:uid="{A5EECDEF-6A6A-4695-846F-DACB68B50B52}">
      <text>
        <r>
          <rPr>
            <b/>
            <sz val="9"/>
            <color indexed="81"/>
            <rFont val="Tahoma"/>
            <family val="2"/>
          </rPr>
          <t>Neil Ogden:</t>
        </r>
        <r>
          <rPr>
            <sz val="9"/>
            <color indexed="81"/>
            <rFont val="Tahoma"/>
            <family val="2"/>
          </rPr>
          <t xml:space="preserve">
Note actual question is 1 mark AO1 &amp; 1 mark AO2.</t>
        </r>
      </text>
    </comment>
    <comment ref="AS76" authorId="0" shapeId="0" xr:uid="{42EC9FB5-E97D-45D1-A8CB-4DFE687007A5}">
      <text>
        <r>
          <rPr>
            <b/>
            <sz val="9"/>
            <color indexed="81"/>
            <rFont val="Tahoma"/>
            <family val="2"/>
          </rPr>
          <t>Neil Ogden:</t>
        </r>
        <r>
          <rPr>
            <sz val="9"/>
            <color indexed="81"/>
            <rFont val="Tahoma"/>
            <family val="2"/>
          </rPr>
          <t xml:space="preserve">
Note actual question is 1 mark AO1 &amp; 3 marks AO2.</t>
        </r>
      </text>
    </comment>
    <comment ref="AS83" authorId="0" shapeId="0" xr:uid="{4B7173C7-3EE4-4E41-9490-572F65E171A9}">
      <text>
        <r>
          <rPr>
            <b/>
            <sz val="9"/>
            <color indexed="81"/>
            <rFont val="Tahoma"/>
            <family val="2"/>
          </rPr>
          <t>Neil Ogden:</t>
        </r>
        <r>
          <rPr>
            <sz val="9"/>
            <color indexed="81"/>
            <rFont val="Tahoma"/>
            <family val="2"/>
          </rPr>
          <t xml:space="preserve">
Note actual question is 1 mark AO1, 1 mark AO2 &amp; 1 mark AO3.</t>
        </r>
      </text>
    </comment>
    <comment ref="AS87" authorId="0" shapeId="0" xr:uid="{44754A54-8292-4EA9-8096-86DB7D761972}">
      <text>
        <r>
          <rPr>
            <b/>
            <sz val="9"/>
            <color indexed="81"/>
            <rFont val="Tahoma"/>
            <family val="2"/>
          </rPr>
          <t>Neil Ogden:</t>
        </r>
        <r>
          <rPr>
            <sz val="9"/>
            <color indexed="81"/>
            <rFont val="Tahoma"/>
            <family val="2"/>
          </rPr>
          <t xml:space="preserve">
Note actual question is 1 mark AO1 &amp; 5 marks AO3.</t>
        </r>
      </text>
    </comment>
    <comment ref="AR88" authorId="0" shapeId="0" xr:uid="{CA0A97F8-EB6D-48A3-A3B7-B35462B6B591}">
      <text>
        <r>
          <rPr>
            <b/>
            <sz val="9"/>
            <color indexed="81"/>
            <rFont val="Tahoma"/>
            <family val="2"/>
          </rPr>
          <t>Neil Ogden:</t>
        </r>
        <r>
          <rPr>
            <sz val="9"/>
            <color indexed="81"/>
            <rFont val="Tahoma"/>
            <family val="2"/>
          </rPr>
          <t xml:space="preserve">
Note actual question is 4 marks Number &amp; 1 mark RPR.</t>
        </r>
      </text>
    </comment>
    <comment ref="AS88" authorId="0" shapeId="0" xr:uid="{685EEEFF-46D4-4FDA-B188-D8CB088E7AAF}">
      <text>
        <r>
          <rPr>
            <b/>
            <sz val="9"/>
            <color indexed="81"/>
            <rFont val="Tahoma"/>
            <family val="2"/>
          </rPr>
          <t>Neil Ogden:</t>
        </r>
        <r>
          <rPr>
            <sz val="9"/>
            <color indexed="81"/>
            <rFont val="Tahoma"/>
            <family val="2"/>
          </rPr>
          <t xml:space="preserve">
Note actual question is 2 marks AO1 &amp; 3 marks AO3.</t>
        </r>
      </text>
    </comment>
    <comment ref="AS89" authorId="0" shapeId="0" xr:uid="{425D6E1F-BCED-4DF8-AAE6-D418D3E74A77}">
      <text>
        <r>
          <rPr>
            <b/>
            <sz val="9"/>
            <color indexed="81"/>
            <rFont val="Tahoma"/>
            <family val="2"/>
          </rPr>
          <t>Neil Ogden:</t>
        </r>
        <r>
          <rPr>
            <sz val="9"/>
            <color indexed="81"/>
            <rFont val="Tahoma"/>
            <family val="2"/>
          </rPr>
          <t xml:space="preserve">
Note actual question is 2 marks AO2 &amp; 3 marks AO3.</t>
        </r>
      </text>
    </comment>
    <comment ref="AS91" authorId="0" shapeId="0" xr:uid="{9EFC8124-ADD5-41C5-BB66-9D8741D3F734}">
      <text>
        <r>
          <rPr>
            <b/>
            <sz val="9"/>
            <color indexed="81"/>
            <rFont val="Tahoma"/>
            <family val="2"/>
          </rPr>
          <t>Neil Ogden:</t>
        </r>
        <r>
          <rPr>
            <sz val="9"/>
            <color indexed="81"/>
            <rFont val="Tahoma"/>
            <family val="2"/>
          </rPr>
          <t xml:space="preserve">
Note actual question is 2 marks AO2 &amp; 2 marks AO3.</t>
        </r>
      </text>
    </comment>
    <comment ref="AS92" authorId="0" shapeId="0" xr:uid="{384B6E9D-040B-4AAF-9F4C-FEE413E0F961}">
      <text>
        <r>
          <rPr>
            <b/>
            <sz val="9"/>
            <color indexed="81"/>
            <rFont val="Tahoma"/>
            <family val="2"/>
          </rPr>
          <t>Neil Ogden:</t>
        </r>
        <r>
          <rPr>
            <sz val="9"/>
            <color indexed="81"/>
            <rFont val="Tahoma"/>
            <family val="2"/>
          </rPr>
          <t xml:space="preserve">
Note actual question is 2 marks AO1, 1 mark AO2 &amp; 2 marks AO3.</t>
        </r>
      </text>
    </comment>
    <comment ref="AS95" authorId="0" shapeId="0" xr:uid="{D0C69E00-FF09-4B32-9B7E-4F2F77AF85C4}">
      <text>
        <r>
          <rPr>
            <b/>
            <sz val="9"/>
            <color indexed="81"/>
            <rFont val="Tahoma"/>
            <family val="2"/>
          </rPr>
          <t>Neil Ogden:</t>
        </r>
        <r>
          <rPr>
            <sz val="9"/>
            <color indexed="81"/>
            <rFont val="Tahoma"/>
            <family val="2"/>
          </rPr>
          <t xml:space="preserve">
Note actual question is 2 marks AO1, 1 mark AO2 &amp; 1 mark AO3.</t>
        </r>
      </text>
    </comment>
    <comment ref="AS104" authorId="0" shapeId="0" xr:uid="{2BD74A2E-AA4C-4F15-8E7D-97900F8C8248}">
      <text>
        <r>
          <rPr>
            <b/>
            <sz val="9"/>
            <color indexed="81"/>
            <rFont val="Tahoma"/>
            <family val="2"/>
          </rPr>
          <t>Neil Ogden:</t>
        </r>
        <r>
          <rPr>
            <sz val="9"/>
            <color indexed="81"/>
            <rFont val="Tahoma"/>
            <family val="2"/>
          </rPr>
          <t xml:space="preserve">
Note actual question is 1 mark AO1 &amp; 1 mark AO2.</t>
        </r>
      </text>
    </comment>
    <comment ref="AS105" authorId="0" shapeId="0" xr:uid="{FDC2F0E2-828D-46C0-A4B8-DEB8FF7B099E}">
      <text>
        <r>
          <rPr>
            <b/>
            <sz val="9"/>
            <color indexed="81"/>
            <rFont val="Tahoma"/>
            <family val="2"/>
          </rPr>
          <t>Neil Ogden:</t>
        </r>
        <r>
          <rPr>
            <sz val="9"/>
            <color indexed="81"/>
            <rFont val="Tahoma"/>
            <family val="2"/>
          </rPr>
          <t xml:space="preserve">
Note actual question is 2 marks AO1, 1 mark AO2 &amp; 2 marks AO3.</t>
        </r>
      </text>
    </comment>
    <comment ref="AS106" authorId="0" shapeId="0" xr:uid="{337B4934-88FE-4A95-B617-640785368611}">
      <text>
        <r>
          <rPr>
            <b/>
            <sz val="9"/>
            <color indexed="81"/>
            <rFont val="Tahoma"/>
            <family val="2"/>
          </rPr>
          <t>Neil Ogden:</t>
        </r>
        <r>
          <rPr>
            <sz val="9"/>
            <color indexed="81"/>
            <rFont val="Tahoma"/>
            <family val="2"/>
          </rPr>
          <t xml:space="preserve">
Note actual question is 1 mark AO1 &amp; 4 marks AO2.</t>
        </r>
      </text>
    </comment>
    <comment ref="AS107" authorId="0" shapeId="0" xr:uid="{26DFCE5E-A44C-4494-BF7E-17830A4779F5}">
      <text>
        <r>
          <rPr>
            <b/>
            <sz val="9"/>
            <color indexed="81"/>
            <rFont val="Tahoma"/>
            <family val="2"/>
          </rPr>
          <t>Neil Ogden:</t>
        </r>
        <r>
          <rPr>
            <sz val="9"/>
            <color indexed="81"/>
            <rFont val="Tahoma"/>
            <family val="2"/>
          </rPr>
          <t xml:space="preserve">
Note actual question is 2 marks AO1 &amp; 2 marks AO3.</t>
        </r>
      </text>
    </comment>
    <comment ref="AR111" authorId="0" shapeId="0" xr:uid="{450A7A06-5549-4869-A907-97D4B954EB78}">
      <text>
        <r>
          <rPr>
            <b/>
            <sz val="9"/>
            <color indexed="81"/>
            <rFont val="Tahoma"/>
            <family val="2"/>
          </rPr>
          <t>Neil Ogden:</t>
        </r>
        <r>
          <rPr>
            <sz val="9"/>
            <color indexed="81"/>
            <rFont val="Tahoma"/>
            <family val="2"/>
          </rPr>
          <t xml:space="preserve">
Note actual question is 2 marks RPR &amp; 5 marks Geometry and measures.</t>
        </r>
      </text>
    </comment>
    <comment ref="AS111" authorId="0" shapeId="0" xr:uid="{0721D07E-F9A6-4C9C-A194-B47925D0F8E8}">
      <text>
        <r>
          <rPr>
            <b/>
            <sz val="9"/>
            <color indexed="81"/>
            <rFont val="Tahoma"/>
            <family val="2"/>
          </rPr>
          <t>Neil Ogden:</t>
        </r>
        <r>
          <rPr>
            <sz val="9"/>
            <color indexed="81"/>
            <rFont val="Tahoma"/>
            <family val="2"/>
          </rPr>
          <t xml:space="preserve">
Note actual question is 1 mark AO1, 1 mark AO2 &amp; 5 marks AO3.</t>
        </r>
      </text>
    </comment>
    <comment ref="AS118" authorId="0" shapeId="0" xr:uid="{4394D35F-27A5-4491-A0BF-344D5ECB2204}">
      <text>
        <r>
          <rPr>
            <b/>
            <sz val="9"/>
            <color indexed="81"/>
            <rFont val="Tahoma"/>
            <family val="2"/>
          </rPr>
          <t>Neil Ogden:</t>
        </r>
        <r>
          <rPr>
            <sz val="9"/>
            <color indexed="81"/>
            <rFont val="Tahoma"/>
            <family val="2"/>
          </rPr>
          <t xml:space="preserve">
Note actual question is 2 marks AO1 &amp; 2 marks AO2.</t>
        </r>
      </text>
    </comment>
    <comment ref="AS119" authorId="0" shapeId="0" xr:uid="{CFC7B837-2657-4BA0-A663-C46CCFC27B27}">
      <text>
        <r>
          <rPr>
            <b/>
            <sz val="9"/>
            <color indexed="81"/>
            <rFont val="Tahoma"/>
            <family val="2"/>
          </rPr>
          <t>Neil Ogden:</t>
        </r>
        <r>
          <rPr>
            <sz val="9"/>
            <color indexed="81"/>
            <rFont val="Tahoma"/>
            <family val="2"/>
          </rPr>
          <t xml:space="preserve">
Note actual question is 1 mark AO1, 1 mark AO2 &amp; 1 mark AO3.</t>
        </r>
      </text>
    </comment>
    <comment ref="AS120" authorId="0" shapeId="0" xr:uid="{1F533E9A-1772-404A-B5CE-A4FBE33C2E9B}">
      <text>
        <r>
          <rPr>
            <b/>
            <sz val="9"/>
            <color indexed="81"/>
            <rFont val="Tahoma"/>
            <family val="2"/>
          </rPr>
          <t>Neil Ogden:</t>
        </r>
        <r>
          <rPr>
            <sz val="9"/>
            <color indexed="81"/>
            <rFont val="Tahoma"/>
            <family val="2"/>
          </rPr>
          <t xml:space="preserve">
Note actual question is 2 marks AO2 &amp; 1 mark AO3.</t>
        </r>
      </text>
    </comment>
    <comment ref="AS121" authorId="0" shapeId="0" xr:uid="{964AEA75-2AAA-4FBB-BEF8-194CDD48CF8C}">
      <text>
        <r>
          <rPr>
            <b/>
            <sz val="9"/>
            <color indexed="81"/>
            <rFont val="Tahoma"/>
            <family val="2"/>
          </rPr>
          <t>Neil Ogden:</t>
        </r>
        <r>
          <rPr>
            <sz val="9"/>
            <color indexed="81"/>
            <rFont val="Tahoma"/>
            <family val="2"/>
          </rPr>
          <t xml:space="preserve">
Note actual question is 2 marks AO1 &amp; 1 mark AO2.</t>
        </r>
      </text>
    </comment>
    <comment ref="AR122" authorId="0" shapeId="0" xr:uid="{E3B7D6E5-2DE8-42A0-A9C7-F3928C529518}">
      <text>
        <r>
          <rPr>
            <b/>
            <sz val="9"/>
            <color indexed="81"/>
            <rFont val="Tahoma"/>
            <family val="2"/>
          </rPr>
          <t>Neil Ogden:</t>
        </r>
        <r>
          <rPr>
            <sz val="9"/>
            <color indexed="81"/>
            <rFont val="Tahoma"/>
            <family val="2"/>
          </rPr>
          <t xml:space="preserve">
Note actual question is 2 marks Number &amp; 2 marks RPR.</t>
        </r>
      </text>
    </comment>
    <comment ref="AR125" authorId="0" shapeId="0" xr:uid="{65D68CEC-023D-4F5D-A5DD-045CD0887A0B}">
      <text>
        <r>
          <rPr>
            <b/>
            <sz val="9"/>
            <color indexed="81"/>
            <rFont val="Tahoma"/>
            <family val="2"/>
          </rPr>
          <t>Neil Ogden:</t>
        </r>
        <r>
          <rPr>
            <sz val="9"/>
            <color indexed="81"/>
            <rFont val="Tahoma"/>
            <family val="2"/>
          </rPr>
          <t xml:space="preserve">
Note actual question is 2 marks Number &amp; 4 marks RPR.</t>
        </r>
      </text>
    </comment>
    <comment ref="AS125" authorId="0" shapeId="0" xr:uid="{222C963A-CD79-4402-81B0-687EB1359C06}">
      <text>
        <r>
          <rPr>
            <b/>
            <sz val="9"/>
            <color indexed="81"/>
            <rFont val="Tahoma"/>
            <family val="2"/>
          </rPr>
          <t>Neil Ogden:</t>
        </r>
        <r>
          <rPr>
            <sz val="9"/>
            <color indexed="81"/>
            <rFont val="Tahoma"/>
            <family val="2"/>
          </rPr>
          <t xml:space="preserve">
Note actual question is 3 marks AO1 &amp; 3 marks AO3.</t>
        </r>
      </text>
    </comment>
    <comment ref="AS127" authorId="0" shapeId="0" xr:uid="{0366FCFD-6085-4B04-A238-B8529B6759B8}">
      <text>
        <r>
          <rPr>
            <b/>
            <sz val="9"/>
            <color indexed="81"/>
            <rFont val="Tahoma"/>
            <family val="2"/>
          </rPr>
          <t>Neil Ogden:</t>
        </r>
        <r>
          <rPr>
            <sz val="9"/>
            <color indexed="81"/>
            <rFont val="Tahoma"/>
            <family val="2"/>
          </rPr>
          <t xml:space="preserve">
Note actual question is 1 mark AO1 &amp; 1 mark AO2.</t>
        </r>
      </text>
    </comment>
    <comment ref="AR128" authorId="0" shapeId="0" xr:uid="{35D751B6-4B55-4C5E-BDFA-77863E726BE4}">
      <text>
        <r>
          <rPr>
            <b/>
            <sz val="9"/>
            <color indexed="81"/>
            <rFont val="Tahoma"/>
            <family val="2"/>
          </rPr>
          <t>Neil Ogden:</t>
        </r>
        <r>
          <rPr>
            <sz val="9"/>
            <color indexed="81"/>
            <rFont val="Tahoma"/>
            <family val="2"/>
          </rPr>
          <t xml:space="preserve">
Note actual question is 2 marks Number &amp; 2 marks Probability.</t>
        </r>
      </text>
    </comment>
    <comment ref="AS128" authorId="0" shapeId="0" xr:uid="{1F1846FD-2B19-468D-B966-BF54702369ED}">
      <text>
        <r>
          <rPr>
            <b/>
            <sz val="9"/>
            <color indexed="81"/>
            <rFont val="Tahoma"/>
            <family val="2"/>
          </rPr>
          <t>Neil Ogden:</t>
        </r>
        <r>
          <rPr>
            <sz val="9"/>
            <color indexed="81"/>
            <rFont val="Tahoma"/>
            <family val="2"/>
          </rPr>
          <t xml:space="preserve">
Note actual question is 1 mark AO1 &amp; 3 marks AO3.</t>
        </r>
      </text>
    </comment>
    <comment ref="AS129" authorId="0" shapeId="0" xr:uid="{853A26BE-F140-41A1-ABF5-FF527CF6A12B}">
      <text>
        <r>
          <rPr>
            <b/>
            <sz val="9"/>
            <color indexed="81"/>
            <rFont val="Tahoma"/>
            <family val="2"/>
          </rPr>
          <t>Neil Ogden:</t>
        </r>
        <r>
          <rPr>
            <sz val="9"/>
            <color indexed="81"/>
            <rFont val="Tahoma"/>
            <family val="2"/>
          </rPr>
          <t xml:space="preserve">
Note actual question is 1 mark AO1, 2 marks AO2 &amp; 1 mark AO3.</t>
        </r>
      </text>
    </comment>
    <comment ref="AS130" authorId="0" shapeId="0" xr:uid="{E9705696-7186-44AA-B60C-1DF7315CD9A6}">
      <text>
        <r>
          <rPr>
            <b/>
            <sz val="9"/>
            <color indexed="81"/>
            <rFont val="Tahoma"/>
            <family val="2"/>
          </rPr>
          <t>Neil Ogden:</t>
        </r>
        <r>
          <rPr>
            <sz val="9"/>
            <color indexed="81"/>
            <rFont val="Tahoma"/>
            <family val="2"/>
          </rPr>
          <t xml:space="preserve">
Note actual question is 1 mark AO1 &amp; 2 marks AO3.</t>
        </r>
      </text>
    </comment>
    <comment ref="AS131" authorId="0" shapeId="0" xr:uid="{507E0332-EE46-4FCA-A175-57A2B2AA7D55}">
      <text>
        <r>
          <rPr>
            <b/>
            <sz val="9"/>
            <color indexed="81"/>
            <rFont val="Tahoma"/>
            <family val="2"/>
          </rPr>
          <t>Neil Ogden:</t>
        </r>
        <r>
          <rPr>
            <sz val="9"/>
            <color indexed="81"/>
            <rFont val="Tahoma"/>
            <family val="2"/>
          </rPr>
          <t xml:space="preserve">
Note actual question is 1 mark AO1, 1 mark AO2 &amp; 2 marks AO3.</t>
        </r>
      </text>
    </comment>
    <comment ref="AS133" authorId="0" shapeId="0" xr:uid="{0E71A566-9815-4A8E-A874-A3CF0DD7D038}">
      <text>
        <r>
          <rPr>
            <b/>
            <sz val="9"/>
            <color indexed="81"/>
            <rFont val="Tahoma"/>
            <family val="2"/>
          </rPr>
          <t>Neil Ogden:</t>
        </r>
        <r>
          <rPr>
            <sz val="9"/>
            <color indexed="81"/>
            <rFont val="Tahoma"/>
            <family val="2"/>
          </rPr>
          <t xml:space="preserve">
Note actual question is 1 mark AO1, 1 mark AO2 &amp; 1 mark AO3.</t>
        </r>
      </text>
    </comment>
    <comment ref="AR134" authorId="0" shapeId="0" xr:uid="{45B6533E-7E16-4859-AA90-05479BE8BBDB}">
      <text>
        <r>
          <rPr>
            <b/>
            <sz val="9"/>
            <color indexed="81"/>
            <rFont val="Tahoma"/>
            <family val="2"/>
          </rPr>
          <t>Neil Ogden:</t>
        </r>
        <r>
          <rPr>
            <sz val="9"/>
            <color indexed="81"/>
            <rFont val="Tahoma"/>
            <family val="2"/>
          </rPr>
          <t xml:space="preserve">
Note actual question is 2 marks Number &amp; 1 mark Probability.</t>
        </r>
      </text>
    </comment>
    <comment ref="AS134" authorId="0" shapeId="0" xr:uid="{642CB5D5-2936-4EC6-81BB-502AE6438C3C}">
      <text>
        <r>
          <rPr>
            <b/>
            <sz val="9"/>
            <color indexed="81"/>
            <rFont val="Tahoma"/>
            <family val="2"/>
          </rPr>
          <t>Neil Ogden:</t>
        </r>
        <r>
          <rPr>
            <sz val="9"/>
            <color indexed="81"/>
            <rFont val="Tahoma"/>
            <family val="2"/>
          </rPr>
          <t xml:space="preserve">
Note actual question is 2 marks AO1 &amp; 1 mark AO3.</t>
        </r>
      </text>
    </comment>
    <comment ref="AR135" authorId="0" shapeId="0" xr:uid="{63600176-A5F5-4DF6-A999-7E433BF76FA2}">
      <text>
        <r>
          <rPr>
            <b/>
            <sz val="9"/>
            <color indexed="81"/>
            <rFont val="Tahoma"/>
            <family val="2"/>
          </rPr>
          <t>Neil Ogden:</t>
        </r>
        <r>
          <rPr>
            <sz val="9"/>
            <color indexed="81"/>
            <rFont val="Tahoma"/>
            <family val="2"/>
          </rPr>
          <t xml:space="preserve">
Note actual question is 2 marks RPR &amp; 2 marks Geometry and measures.</t>
        </r>
      </text>
    </comment>
    <comment ref="AS135" authorId="0" shapeId="0" xr:uid="{9CBB6FFF-D3CF-4DDD-BCF8-BC072BDEACFE}">
      <text>
        <r>
          <rPr>
            <b/>
            <sz val="9"/>
            <color indexed="81"/>
            <rFont val="Tahoma"/>
            <family val="2"/>
          </rPr>
          <t>Neil Ogden:</t>
        </r>
        <r>
          <rPr>
            <sz val="9"/>
            <color indexed="81"/>
            <rFont val="Tahoma"/>
            <family val="2"/>
          </rPr>
          <t xml:space="preserve">
Note actual question is 2 marks AO1 &amp; 2 marks AO3.</t>
        </r>
      </text>
    </comment>
    <comment ref="AR136" authorId="0" shapeId="0" xr:uid="{1D1F790C-1E4A-492A-B417-5193422CF2F3}">
      <text>
        <r>
          <rPr>
            <b/>
            <sz val="9"/>
            <color indexed="81"/>
            <rFont val="Tahoma"/>
            <family val="2"/>
          </rPr>
          <t>Neil Ogden:</t>
        </r>
        <r>
          <rPr>
            <sz val="9"/>
            <color indexed="81"/>
            <rFont val="Tahoma"/>
            <family val="2"/>
          </rPr>
          <t xml:space="preserve">
Note actual question is 1 mark Number, 2 marks Algebra &amp; 2 marks Geometry and measures.</t>
        </r>
      </text>
    </comment>
    <comment ref="AS136" authorId="0" shapeId="0" xr:uid="{858FD0E5-B8E8-4608-B7C0-ADA03D849696}">
      <text>
        <r>
          <rPr>
            <b/>
            <sz val="9"/>
            <color indexed="81"/>
            <rFont val="Tahoma"/>
            <family val="2"/>
          </rPr>
          <t>Neil Ogden:</t>
        </r>
        <r>
          <rPr>
            <sz val="9"/>
            <color indexed="81"/>
            <rFont val="Tahoma"/>
            <family val="2"/>
          </rPr>
          <t xml:space="preserve">
Note actual question is 1 mark AO1 &amp; 4 marks AO3.</t>
        </r>
      </text>
    </comment>
    <comment ref="AS137" authorId="0" shapeId="0" xr:uid="{7E9EF249-86B8-4EF6-80CD-1E26D093AEC2}">
      <text>
        <r>
          <rPr>
            <b/>
            <sz val="9"/>
            <color indexed="81"/>
            <rFont val="Tahoma"/>
            <family val="2"/>
          </rPr>
          <t>Neil Ogden:</t>
        </r>
        <r>
          <rPr>
            <sz val="9"/>
            <color indexed="81"/>
            <rFont val="Tahoma"/>
            <family val="2"/>
          </rPr>
          <t xml:space="preserve">
Note actual question is 2 marks AO1, 1 mark AO2 &amp; 1 mark AO3.</t>
        </r>
      </text>
    </comment>
    <comment ref="AS139" authorId="0" shapeId="0" xr:uid="{8F36DF4B-6171-451A-8A68-BAAE4AC192AB}">
      <text>
        <r>
          <rPr>
            <b/>
            <sz val="9"/>
            <color indexed="81"/>
            <rFont val="Tahoma"/>
            <family val="2"/>
          </rPr>
          <t>Neil Ogden:</t>
        </r>
        <r>
          <rPr>
            <sz val="9"/>
            <color indexed="81"/>
            <rFont val="Tahoma"/>
            <family val="2"/>
          </rPr>
          <t xml:space="preserve">
Note actual question is 1 mark AO1, 1 mark AO2 &amp; 2 marks AO3.</t>
        </r>
      </text>
    </comment>
    <comment ref="AS141" authorId="0" shapeId="0" xr:uid="{5F5C2FF8-FEC3-4573-B37D-CA47FC8A9BF1}">
      <text>
        <r>
          <rPr>
            <b/>
            <sz val="9"/>
            <color indexed="81"/>
            <rFont val="Tahoma"/>
            <family val="2"/>
          </rPr>
          <t>Neil Ogden:</t>
        </r>
        <r>
          <rPr>
            <sz val="9"/>
            <color indexed="81"/>
            <rFont val="Tahoma"/>
            <family val="2"/>
          </rPr>
          <t xml:space="preserve">
Note actual question is 2 marks AO1 &amp; 1 mark AO2.</t>
        </r>
      </text>
    </comment>
    <comment ref="AS145" authorId="0" shapeId="0" xr:uid="{337C6828-1E3E-46BA-8F8B-A7CD3CBB690D}">
      <text>
        <r>
          <rPr>
            <b/>
            <sz val="9"/>
            <color indexed="81"/>
            <rFont val="Tahoma"/>
            <family val="2"/>
          </rPr>
          <t>Neil Ogden:</t>
        </r>
        <r>
          <rPr>
            <sz val="9"/>
            <color indexed="81"/>
            <rFont val="Tahoma"/>
            <family val="2"/>
          </rPr>
          <t xml:space="preserve">
Note actual question is 2 marks AO2 &amp; 1 mark AO3.</t>
        </r>
      </text>
    </comment>
    <comment ref="AS146" authorId="0" shapeId="0" xr:uid="{EF2194F4-1220-4427-8641-18A21EF75E34}">
      <text>
        <r>
          <rPr>
            <b/>
            <sz val="9"/>
            <color indexed="81"/>
            <rFont val="Tahoma"/>
            <family val="2"/>
          </rPr>
          <t>Neil Ogden:</t>
        </r>
        <r>
          <rPr>
            <sz val="9"/>
            <color indexed="81"/>
            <rFont val="Tahoma"/>
            <family val="2"/>
          </rPr>
          <t xml:space="preserve">
Note actual question is 1 mark AO1, 1 mark AO2 &amp; 2 marks AO3.</t>
        </r>
      </text>
    </comment>
    <comment ref="AS147" authorId="0" shapeId="0" xr:uid="{9FE9F998-394B-4C17-B933-F8024F8E243F}">
      <text>
        <r>
          <rPr>
            <b/>
            <sz val="9"/>
            <color indexed="81"/>
            <rFont val="Tahoma"/>
            <family val="2"/>
          </rPr>
          <t>Neil Ogden:</t>
        </r>
        <r>
          <rPr>
            <sz val="9"/>
            <color indexed="81"/>
            <rFont val="Tahoma"/>
            <family val="2"/>
          </rPr>
          <t xml:space="preserve">
Note actual question is 4 marks AO1 &amp; 2 marks AO3.</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Neil Ogden</author>
  </authors>
  <commentList>
    <comment ref="D26" authorId="0" shapeId="0" xr:uid="{0DF87870-5FD5-4E1B-908C-406C175E7307}">
      <text>
        <r>
          <rPr>
            <b/>
            <sz val="9"/>
            <color indexed="81"/>
            <rFont val="Tahoma"/>
            <family val="2"/>
          </rPr>
          <t>Neil Ogden:</t>
        </r>
        <r>
          <rPr>
            <sz val="9"/>
            <color indexed="81"/>
            <rFont val="Tahoma"/>
            <family val="2"/>
          </rPr>
          <t xml:space="preserve">
Note actual question is 2 marks Number &amp; 2 marks RPR.</t>
        </r>
      </text>
    </comment>
    <comment ref="E26" authorId="0" shapeId="0" xr:uid="{AFB68F47-556C-4A0F-82B1-0A432AF5339F}">
      <text>
        <r>
          <rPr>
            <b/>
            <sz val="9"/>
            <color indexed="81"/>
            <rFont val="Tahoma"/>
            <family val="2"/>
          </rPr>
          <t>Neil Ogden:</t>
        </r>
        <r>
          <rPr>
            <sz val="9"/>
            <color indexed="81"/>
            <rFont val="Tahoma"/>
            <family val="2"/>
          </rPr>
          <t xml:space="preserve">
Note actual question is 2 marks AO1 &amp; 2 marks AO3.</t>
        </r>
      </text>
    </comment>
    <comment ref="E27" authorId="0" shapeId="0" xr:uid="{62A7CDCA-AC31-41FD-A37C-B129F30A39FE}">
      <text>
        <r>
          <rPr>
            <b/>
            <sz val="9"/>
            <color indexed="81"/>
            <rFont val="Tahoma"/>
            <family val="2"/>
          </rPr>
          <t>Neil Ogden:</t>
        </r>
        <r>
          <rPr>
            <sz val="9"/>
            <color indexed="81"/>
            <rFont val="Tahoma"/>
            <family val="2"/>
          </rPr>
          <t xml:space="preserve">
Note actual question is 2 marks AO1 &amp; 2 marks AO3.</t>
        </r>
      </text>
    </comment>
    <comment ref="D28" authorId="0" shapeId="0" xr:uid="{B9F4D176-41A3-418D-AA3C-EF7F146BB801}">
      <text>
        <r>
          <rPr>
            <b/>
            <sz val="9"/>
            <color indexed="81"/>
            <rFont val="Tahoma"/>
            <family val="2"/>
          </rPr>
          <t>Neil Ogden:</t>
        </r>
        <r>
          <rPr>
            <sz val="9"/>
            <color indexed="81"/>
            <rFont val="Tahoma"/>
            <family val="2"/>
          </rPr>
          <t xml:space="preserve">
Note actual question is 3 marks Algebra &amp; 2 marks Probability.</t>
        </r>
      </text>
    </comment>
    <comment ref="E28" authorId="0" shapeId="0" xr:uid="{5B1EB8FB-FD99-4209-B58B-63A4B3442CF2}">
      <text>
        <r>
          <rPr>
            <b/>
            <sz val="9"/>
            <color indexed="81"/>
            <rFont val="Tahoma"/>
            <family val="2"/>
          </rPr>
          <t>Neil Ogden:</t>
        </r>
        <r>
          <rPr>
            <sz val="9"/>
            <color indexed="81"/>
            <rFont val="Tahoma"/>
            <family val="2"/>
          </rPr>
          <t xml:space="preserve">
Note actual question is 1 mark AO1, 1 mark AO2 &amp; 3 marks AO3.</t>
        </r>
      </text>
    </comment>
    <comment ref="E29" authorId="0" shapeId="0" xr:uid="{444F0F20-4A29-4DE2-AC6F-E4F98A267485}">
      <text>
        <r>
          <rPr>
            <b/>
            <sz val="9"/>
            <color indexed="81"/>
            <rFont val="Tahoma"/>
            <family val="2"/>
          </rPr>
          <t>Neil Ogden:</t>
        </r>
        <r>
          <rPr>
            <sz val="9"/>
            <color indexed="81"/>
            <rFont val="Tahoma"/>
            <family val="2"/>
          </rPr>
          <t xml:space="preserve">
Note actual question is 1 mark AO1 &amp; 1 mark AO2.</t>
        </r>
      </text>
    </comment>
    <comment ref="E30" authorId="0" shapeId="0" xr:uid="{577E0C15-735C-4E75-BD4F-07997AC6A5C1}">
      <text>
        <r>
          <rPr>
            <b/>
            <sz val="9"/>
            <color indexed="81"/>
            <rFont val="Tahoma"/>
            <family val="2"/>
          </rPr>
          <t>Neil Ogden:</t>
        </r>
        <r>
          <rPr>
            <sz val="9"/>
            <color indexed="81"/>
            <rFont val="Tahoma"/>
            <family val="2"/>
          </rPr>
          <t xml:space="preserve">
Note actual question is 1 mark AO1 &amp; 1 mark AO2.</t>
        </r>
      </text>
    </comment>
    <comment ref="E32" authorId="0" shapeId="0" xr:uid="{1A0178BF-A686-483F-889C-EAB47975EDE1}">
      <text>
        <r>
          <rPr>
            <b/>
            <sz val="9"/>
            <color indexed="81"/>
            <rFont val="Tahoma"/>
            <family val="2"/>
          </rPr>
          <t>Neil Ogden:</t>
        </r>
        <r>
          <rPr>
            <sz val="9"/>
            <color indexed="81"/>
            <rFont val="Tahoma"/>
            <family val="2"/>
          </rPr>
          <t xml:space="preserve">
Note actual question is 2 marks AO1 &amp; 2 marks AO3.</t>
        </r>
      </text>
    </comment>
    <comment ref="D35" authorId="0" shapeId="0" xr:uid="{1C35FACF-FF56-4581-B98A-52227E137CC1}">
      <text>
        <r>
          <rPr>
            <b/>
            <sz val="9"/>
            <color indexed="81"/>
            <rFont val="Tahoma"/>
            <family val="2"/>
          </rPr>
          <t>Neil Ogden:</t>
        </r>
        <r>
          <rPr>
            <sz val="9"/>
            <color indexed="81"/>
            <rFont val="Tahoma"/>
            <family val="2"/>
          </rPr>
          <t xml:space="preserve">
Note actual question is 2 marks Number, 2 marks RPR &amp; 2 marks Probability.</t>
        </r>
      </text>
    </comment>
    <comment ref="E35" authorId="0" shapeId="0" xr:uid="{F26C5693-C94C-4109-97BA-091D3C5A77A8}">
      <text>
        <r>
          <rPr>
            <b/>
            <sz val="9"/>
            <color indexed="81"/>
            <rFont val="Tahoma"/>
            <family val="2"/>
          </rPr>
          <t>Neil Ogden:</t>
        </r>
        <r>
          <rPr>
            <sz val="9"/>
            <color indexed="81"/>
            <rFont val="Tahoma"/>
            <family val="2"/>
          </rPr>
          <t xml:space="preserve">
Note actual question is 1 mark AO1 &amp; 5 marks AO3.</t>
        </r>
      </text>
    </comment>
    <comment ref="D40" authorId="0" shapeId="0" xr:uid="{D9DD22AE-3FDC-414B-9D98-663F40197295}">
      <text>
        <r>
          <rPr>
            <b/>
            <sz val="9"/>
            <color indexed="81"/>
            <rFont val="Tahoma"/>
            <family val="2"/>
          </rPr>
          <t>Neil Ogden:</t>
        </r>
        <r>
          <rPr>
            <sz val="9"/>
            <color indexed="81"/>
            <rFont val="Tahoma"/>
            <family val="2"/>
          </rPr>
          <t xml:space="preserve">
Note actual question is 1 mark Number, 2 marks RPR &amp; 3 marks Geometry and measures.</t>
        </r>
      </text>
    </comment>
    <comment ref="E40" authorId="0" shapeId="0" xr:uid="{6E57BDA4-08AC-4C20-87A8-314A48891895}">
      <text>
        <r>
          <rPr>
            <b/>
            <sz val="9"/>
            <color indexed="81"/>
            <rFont val="Tahoma"/>
            <family val="2"/>
          </rPr>
          <t>Neil Ogden:</t>
        </r>
        <r>
          <rPr>
            <sz val="9"/>
            <color indexed="81"/>
            <rFont val="Tahoma"/>
            <family val="2"/>
          </rPr>
          <t xml:space="preserve">
Note actual question is 2 marks AO1 &amp; 4 marks AO3.</t>
        </r>
      </text>
    </comment>
    <comment ref="E41" authorId="0" shapeId="0" xr:uid="{83C344F8-2160-4A37-BB47-202BEF1D8808}">
      <text>
        <r>
          <rPr>
            <b/>
            <sz val="9"/>
            <color indexed="81"/>
            <rFont val="Tahoma"/>
            <family val="2"/>
          </rPr>
          <t>Neil Ogden:</t>
        </r>
        <r>
          <rPr>
            <sz val="9"/>
            <color indexed="81"/>
            <rFont val="Tahoma"/>
            <family val="2"/>
          </rPr>
          <t xml:space="preserve">
Note actual question is 1 mark AO1 &amp; 1 mark AO2.</t>
        </r>
      </text>
    </comment>
    <comment ref="D42" authorId="0" shapeId="0" xr:uid="{52A7C44A-4D08-4F9A-B7BA-415151302732}">
      <text>
        <r>
          <rPr>
            <b/>
            <sz val="9"/>
            <color indexed="81"/>
            <rFont val="Tahoma"/>
            <family val="2"/>
          </rPr>
          <t>Neil Ogden:</t>
        </r>
        <r>
          <rPr>
            <sz val="9"/>
            <color indexed="81"/>
            <rFont val="Tahoma"/>
            <family val="2"/>
          </rPr>
          <t xml:space="preserve">
Note actual question is 3 marks Number &amp; 2 marks RPR.</t>
        </r>
      </text>
    </comment>
    <comment ref="E42" authorId="0" shapeId="0" xr:uid="{801288E4-0EF4-4B3B-8920-B850B7515EC2}">
      <text>
        <r>
          <rPr>
            <b/>
            <sz val="9"/>
            <color indexed="81"/>
            <rFont val="Tahoma"/>
            <family val="2"/>
          </rPr>
          <t>Neil Ogden:</t>
        </r>
        <r>
          <rPr>
            <sz val="9"/>
            <color indexed="81"/>
            <rFont val="Tahoma"/>
            <family val="2"/>
          </rPr>
          <t xml:space="preserve">
Note actual question is 2 marks AO1 &amp; 3 marks AO3.</t>
        </r>
      </text>
    </comment>
    <comment ref="E44" authorId="0" shapeId="0" xr:uid="{684409BA-FEE6-4EA5-9598-0D77831F6B1D}">
      <text>
        <r>
          <rPr>
            <b/>
            <sz val="9"/>
            <color indexed="81"/>
            <rFont val="Tahoma"/>
            <family val="2"/>
          </rPr>
          <t>Neil Ogden:</t>
        </r>
        <r>
          <rPr>
            <sz val="9"/>
            <color indexed="81"/>
            <rFont val="Tahoma"/>
            <family val="2"/>
          </rPr>
          <t xml:space="preserve">
Note actual question is 2 marks AO2 &amp; 1 mark AO3.</t>
        </r>
      </text>
    </comment>
    <comment ref="E45" authorId="0" shapeId="0" xr:uid="{3ACC79E2-A065-466E-A2E2-711BDD62EB81}">
      <text>
        <r>
          <rPr>
            <b/>
            <sz val="9"/>
            <color indexed="81"/>
            <rFont val="Tahoma"/>
            <family val="2"/>
          </rPr>
          <t>Neil Ogden:</t>
        </r>
        <r>
          <rPr>
            <sz val="9"/>
            <color indexed="81"/>
            <rFont val="Tahoma"/>
            <family val="2"/>
          </rPr>
          <t xml:space="preserve">
Note actual question is 2 marks AO2 &amp; 1 mark AO3.</t>
        </r>
      </text>
    </comment>
    <comment ref="E47" authorId="0" shapeId="0" xr:uid="{2F79A14B-D2B7-480A-BF7C-15525D031047}">
      <text>
        <r>
          <rPr>
            <b/>
            <sz val="9"/>
            <color indexed="81"/>
            <rFont val="Tahoma"/>
            <family val="2"/>
          </rPr>
          <t>Neil Ogden:</t>
        </r>
        <r>
          <rPr>
            <sz val="9"/>
            <color indexed="81"/>
            <rFont val="Tahoma"/>
            <family val="2"/>
          </rPr>
          <t xml:space="preserve">
Note actual question is 1 mark AO2 &amp; 1 mark AO3.</t>
        </r>
      </text>
    </comment>
    <comment ref="E48" authorId="0" shapeId="0" xr:uid="{AE57B81D-E0E2-45DA-A2B4-189362692431}">
      <text>
        <r>
          <rPr>
            <b/>
            <sz val="9"/>
            <color indexed="81"/>
            <rFont val="Tahoma"/>
            <family val="2"/>
          </rPr>
          <t>Neil Ogden:</t>
        </r>
        <r>
          <rPr>
            <sz val="9"/>
            <color indexed="81"/>
            <rFont val="Tahoma"/>
            <family val="2"/>
          </rPr>
          <t xml:space="preserve">
Note actual question is 2 marks AO1, 1 mark AO2 &amp; 3 marks AO3.</t>
        </r>
      </text>
    </comment>
    <comment ref="E49" authorId="0" shapeId="0" xr:uid="{EB69ECB1-B41A-440F-83FA-46C65AC173AE}">
      <text>
        <r>
          <rPr>
            <b/>
            <sz val="9"/>
            <color indexed="81"/>
            <rFont val="Tahoma"/>
            <family val="2"/>
          </rPr>
          <t>Neil Ogden:</t>
        </r>
        <r>
          <rPr>
            <sz val="9"/>
            <color indexed="81"/>
            <rFont val="Tahoma"/>
            <family val="2"/>
          </rPr>
          <t xml:space="preserve">
Note actual question is 2 marks AO1 &amp; 1 mark AO3.</t>
        </r>
      </text>
    </comment>
    <comment ref="E50" authorId="0" shapeId="0" xr:uid="{2E974D7E-CA8F-45D9-A7CC-45F35053595F}">
      <text>
        <r>
          <rPr>
            <b/>
            <sz val="9"/>
            <color indexed="81"/>
            <rFont val="Tahoma"/>
            <family val="2"/>
          </rPr>
          <t>Neil Ogden:</t>
        </r>
        <r>
          <rPr>
            <sz val="9"/>
            <color indexed="81"/>
            <rFont val="Tahoma"/>
            <family val="2"/>
          </rPr>
          <t xml:space="preserve">
Note actual question is 2 marks AO1 &amp; 1 mark AO3.</t>
        </r>
      </text>
    </comment>
    <comment ref="E51" authorId="0" shapeId="0" xr:uid="{421D0AEF-D73C-439C-A628-09B54E4B4199}">
      <text>
        <r>
          <rPr>
            <b/>
            <sz val="9"/>
            <color indexed="81"/>
            <rFont val="Tahoma"/>
            <family val="2"/>
          </rPr>
          <t>Neil Ogden:</t>
        </r>
        <r>
          <rPr>
            <sz val="9"/>
            <color indexed="81"/>
            <rFont val="Tahoma"/>
            <family val="2"/>
          </rPr>
          <t xml:space="preserve">
Note actual question is 2 marks AO1 &amp; 1 mark AO2.</t>
        </r>
      </text>
    </comment>
    <comment ref="E54" authorId="0" shapeId="0" xr:uid="{FE4BF390-6E2A-4168-9759-A63F9930A28D}">
      <text>
        <r>
          <rPr>
            <b/>
            <sz val="9"/>
            <color indexed="81"/>
            <rFont val="Tahoma"/>
            <family val="2"/>
          </rPr>
          <t>Neil Ogden:</t>
        </r>
        <r>
          <rPr>
            <sz val="9"/>
            <color indexed="81"/>
            <rFont val="Tahoma"/>
            <family val="2"/>
          </rPr>
          <t xml:space="preserve">
Note actual question is 1 mark AO1 &amp; 1 mark AO2.</t>
        </r>
      </text>
    </comment>
    <comment ref="E55" authorId="0" shapeId="0" xr:uid="{B1CAF4D4-7EE6-4B4F-91FC-C8EBCA100936}">
      <text>
        <r>
          <rPr>
            <b/>
            <sz val="9"/>
            <color indexed="81"/>
            <rFont val="Tahoma"/>
            <family val="2"/>
          </rPr>
          <t>Neil Ogden:</t>
        </r>
        <r>
          <rPr>
            <sz val="9"/>
            <color indexed="81"/>
            <rFont val="Tahoma"/>
            <family val="2"/>
          </rPr>
          <t xml:space="preserve">
Note actual question is 2 marks AO1 &amp; 1 mark AO2.</t>
        </r>
      </text>
    </comment>
    <comment ref="E56" authorId="0" shapeId="0" xr:uid="{151B0BF5-9506-4E70-B9F8-DBCD62DF62FE}">
      <text>
        <r>
          <rPr>
            <b/>
            <sz val="9"/>
            <color indexed="81"/>
            <rFont val="Tahoma"/>
            <family val="2"/>
          </rPr>
          <t>Neil Ogden:</t>
        </r>
        <r>
          <rPr>
            <sz val="9"/>
            <color indexed="81"/>
            <rFont val="Tahoma"/>
            <family val="2"/>
          </rPr>
          <t xml:space="preserve">
Note actual question is 1 mark AO1 &amp; 1 mark AO2.</t>
        </r>
      </text>
    </comment>
    <comment ref="E57" authorId="0" shapeId="0" xr:uid="{5D2B15EE-A4B3-41B2-99F6-0A95CFFF7D68}">
      <text>
        <r>
          <rPr>
            <b/>
            <sz val="9"/>
            <color indexed="81"/>
            <rFont val="Tahoma"/>
            <family val="2"/>
          </rPr>
          <t>Neil Ogden:</t>
        </r>
        <r>
          <rPr>
            <sz val="9"/>
            <color indexed="81"/>
            <rFont val="Tahoma"/>
            <family val="2"/>
          </rPr>
          <t xml:space="preserve">
Note actual question is 1 mark AO1 &amp; 3 marks AO2.</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Neil Ogden</author>
  </authors>
  <commentList>
    <comment ref="E27" authorId="0" shapeId="0" xr:uid="{53983623-AD8D-42A2-87C4-8B79749F527D}">
      <text>
        <r>
          <rPr>
            <b/>
            <sz val="9"/>
            <color indexed="81"/>
            <rFont val="Tahoma"/>
            <family val="2"/>
          </rPr>
          <t>Neil Ogden:</t>
        </r>
        <r>
          <rPr>
            <sz val="9"/>
            <color indexed="81"/>
            <rFont val="Tahoma"/>
            <family val="2"/>
          </rPr>
          <t xml:space="preserve">
Note actual question is 1 mark AO1, 1 mark AO2 &amp; 1 mark AO3.</t>
        </r>
      </text>
    </comment>
    <comment ref="E31" authorId="0" shapeId="0" xr:uid="{BB702613-1392-4755-BCB6-4517AF40CC26}">
      <text>
        <r>
          <rPr>
            <b/>
            <sz val="9"/>
            <color indexed="81"/>
            <rFont val="Tahoma"/>
            <family val="2"/>
          </rPr>
          <t>Neil Ogden:</t>
        </r>
        <r>
          <rPr>
            <sz val="9"/>
            <color indexed="81"/>
            <rFont val="Tahoma"/>
            <family val="2"/>
          </rPr>
          <t xml:space="preserve">
Note actual question is 1 mark AO1 &amp; 5 marks AO3.</t>
        </r>
      </text>
    </comment>
    <comment ref="D32" authorId="0" shapeId="0" xr:uid="{A9366139-01B6-4EE8-A801-D3ADE501BCE9}">
      <text>
        <r>
          <rPr>
            <b/>
            <sz val="9"/>
            <color indexed="81"/>
            <rFont val="Tahoma"/>
            <family val="2"/>
          </rPr>
          <t>Neil Ogden:</t>
        </r>
        <r>
          <rPr>
            <sz val="9"/>
            <color indexed="81"/>
            <rFont val="Tahoma"/>
            <family val="2"/>
          </rPr>
          <t xml:space="preserve">
Note actual question is 4 marks Number &amp; 1 mark RPR.</t>
        </r>
      </text>
    </comment>
    <comment ref="E32" authorId="0" shapeId="0" xr:uid="{4C5DCF2B-88AD-485B-8D82-F236F102F7BD}">
      <text>
        <r>
          <rPr>
            <b/>
            <sz val="9"/>
            <color indexed="81"/>
            <rFont val="Tahoma"/>
            <family val="2"/>
          </rPr>
          <t>Neil Ogden:</t>
        </r>
        <r>
          <rPr>
            <sz val="9"/>
            <color indexed="81"/>
            <rFont val="Tahoma"/>
            <family val="2"/>
          </rPr>
          <t xml:space="preserve">
Note actual question is 2 marks AO1 &amp; 3 marks AO3.</t>
        </r>
      </text>
    </comment>
    <comment ref="E33" authorId="0" shapeId="0" xr:uid="{6E5A97B5-F4FE-44BB-8196-4DDD304E840A}">
      <text>
        <r>
          <rPr>
            <b/>
            <sz val="9"/>
            <color indexed="81"/>
            <rFont val="Tahoma"/>
            <family val="2"/>
          </rPr>
          <t>Neil Ogden:</t>
        </r>
        <r>
          <rPr>
            <sz val="9"/>
            <color indexed="81"/>
            <rFont val="Tahoma"/>
            <family val="2"/>
          </rPr>
          <t xml:space="preserve">
Note actual question is 2 marks AO2 &amp; 3 marks AO3.</t>
        </r>
      </text>
    </comment>
    <comment ref="E35" authorId="0" shapeId="0" xr:uid="{CCD32EE0-5907-4317-8F9D-53A6F75BD11A}">
      <text>
        <r>
          <rPr>
            <b/>
            <sz val="9"/>
            <color indexed="81"/>
            <rFont val="Tahoma"/>
            <family val="2"/>
          </rPr>
          <t>Neil Ogden:</t>
        </r>
        <r>
          <rPr>
            <sz val="9"/>
            <color indexed="81"/>
            <rFont val="Tahoma"/>
            <family val="2"/>
          </rPr>
          <t xml:space="preserve">
Note actual question is 2 marks AO2 &amp; 2 marks AO3.</t>
        </r>
      </text>
    </comment>
    <comment ref="E36" authorId="0" shapeId="0" xr:uid="{3E80DCA9-4D84-4821-B994-697207E87DFD}">
      <text>
        <r>
          <rPr>
            <b/>
            <sz val="9"/>
            <color indexed="81"/>
            <rFont val="Tahoma"/>
            <family val="2"/>
          </rPr>
          <t>Neil Ogden:</t>
        </r>
        <r>
          <rPr>
            <sz val="9"/>
            <color indexed="81"/>
            <rFont val="Tahoma"/>
            <family val="2"/>
          </rPr>
          <t xml:space="preserve">
Note actual question is 2 marks AO1, 1 mark AO2 &amp; 2 marks AO3.</t>
        </r>
      </text>
    </comment>
    <comment ref="E39" authorId="0" shapeId="0" xr:uid="{FD553F14-AEAF-4031-A9DF-676964F1C089}">
      <text>
        <r>
          <rPr>
            <b/>
            <sz val="9"/>
            <color indexed="81"/>
            <rFont val="Tahoma"/>
            <family val="2"/>
          </rPr>
          <t>Neil Ogden:</t>
        </r>
        <r>
          <rPr>
            <sz val="9"/>
            <color indexed="81"/>
            <rFont val="Tahoma"/>
            <family val="2"/>
          </rPr>
          <t xml:space="preserve">
Note actual question is 2 marks AO1, 1 mark AO2 &amp; 1 mark AO3.</t>
        </r>
      </text>
    </comment>
    <comment ref="E48" authorId="0" shapeId="0" xr:uid="{6CF5AC61-C0B4-4018-B544-5B0C4793CB65}">
      <text>
        <r>
          <rPr>
            <b/>
            <sz val="9"/>
            <color indexed="81"/>
            <rFont val="Tahoma"/>
            <family val="2"/>
          </rPr>
          <t>Neil Ogden:</t>
        </r>
        <r>
          <rPr>
            <sz val="9"/>
            <color indexed="81"/>
            <rFont val="Tahoma"/>
            <family val="2"/>
          </rPr>
          <t xml:space="preserve">
Note actual question is 1 mark AO1 &amp; 1 mark AO2.</t>
        </r>
      </text>
    </comment>
    <comment ref="E49" authorId="0" shapeId="0" xr:uid="{019229EF-B104-4F6F-B3A8-AFE378A410F9}">
      <text>
        <r>
          <rPr>
            <b/>
            <sz val="9"/>
            <color indexed="81"/>
            <rFont val="Tahoma"/>
            <family val="2"/>
          </rPr>
          <t>Neil Ogden:</t>
        </r>
        <r>
          <rPr>
            <sz val="9"/>
            <color indexed="81"/>
            <rFont val="Tahoma"/>
            <family val="2"/>
          </rPr>
          <t xml:space="preserve">
Note actual question is 2 marks AO1, 1 mark AO2 &amp; 2 marks AO3.</t>
        </r>
      </text>
    </comment>
    <comment ref="E50" authorId="0" shapeId="0" xr:uid="{F07A0817-3AB1-42EF-9BBB-AC93FF0E7A2B}">
      <text>
        <r>
          <rPr>
            <b/>
            <sz val="9"/>
            <color indexed="81"/>
            <rFont val="Tahoma"/>
            <family val="2"/>
          </rPr>
          <t>Neil Ogden:</t>
        </r>
        <r>
          <rPr>
            <sz val="9"/>
            <color indexed="81"/>
            <rFont val="Tahoma"/>
            <family val="2"/>
          </rPr>
          <t xml:space="preserve">
Note actual question is 1 mark AO1 &amp; 4 marks AO2.</t>
        </r>
      </text>
    </comment>
    <comment ref="E51" authorId="0" shapeId="0" xr:uid="{5E0881DA-C65B-4BCA-823E-98F9D6ED33AC}">
      <text>
        <r>
          <rPr>
            <b/>
            <sz val="9"/>
            <color indexed="81"/>
            <rFont val="Tahoma"/>
            <family val="2"/>
          </rPr>
          <t>Neil Ogden:</t>
        </r>
        <r>
          <rPr>
            <sz val="9"/>
            <color indexed="81"/>
            <rFont val="Tahoma"/>
            <family val="2"/>
          </rPr>
          <t xml:space="preserve">
Note actual question is 2 marks AO1 &amp; 2 marks AO3.</t>
        </r>
      </text>
    </comment>
    <comment ref="D55" authorId="0" shapeId="0" xr:uid="{8B732624-1BDE-4145-80E8-9F3A796D8167}">
      <text>
        <r>
          <rPr>
            <b/>
            <sz val="9"/>
            <color indexed="81"/>
            <rFont val="Tahoma"/>
            <family val="2"/>
          </rPr>
          <t>Neil Ogden:</t>
        </r>
        <r>
          <rPr>
            <sz val="9"/>
            <color indexed="81"/>
            <rFont val="Tahoma"/>
            <family val="2"/>
          </rPr>
          <t xml:space="preserve">
Note actual question is 2 marks RPR &amp; 5 marks Geometry and measures.</t>
        </r>
      </text>
    </comment>
    <comment ref="E55" authorId="0" shapeId="0" xr:uid="{A9C00E0E-C5B3-4888-89A5-A0168B0D1A8D}">
      <text>
        <r>
          <rPr>
            <b/>
            <sz val="9"/>
            <color indexed="81"/>
            <rFont val="Tahoma"/>
            <family val="2"/>
          </rPr>
          <t>Neil Ogden:</t>
        </r>
        <r>
          <rPr>
            <sz val="9"/>
            <color indexed="81"/>
            <rFont val="Tahoma"/>
            <family val="2"/>
          </rPr>
          <t xml:space="preserve">
Note actual question is 1 mark AO1, 1 mark AO2 &amp; 5 marks AO3.</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Neil Ogden</author>
  </authors>
  <commentList>
    <comment ref="E28" authorId="0" shapeId="0" xr:uid="{0DEAC40B-C906-4AF5-9131-3600B3FEB887}">
      <text>
        <r>
          <rPr>
            <b/>
            <sz val="9"/>
            <color indexed="81"/>
            <rFont val="Tahoma"/>
            <family val="2"/>
          </rPr>
          <t>Neil Ogden:</t>
        </r>
        <r>
          <rPr>
            <sz val="9"/>
            <color indexed="81"/>
            <rFont val="Tahoma"/>
            <family val="2"/>
          </rPr>
          <t xml:space="preserve">
Note actual question is 2 marks AO1 &amp; 2 marks AO2.</t>
        </r>
      </text>
    </comment>
    <comment ref="E29" authorId="0" shapeId="0" xr:uid="{4423F755-5A21-48CE-A7CA-9190718A557F}">
      <text>
        <r>
          <rPr>
            <b/>
            <sz val="9"/>
            <color indexed="81"/>
            <rFont val="Tahoma"/>
            <family val="2"/>
          </rPr>
          <t>Neil Ogden:</t>
        </r>
        <r>
          <rPr>
            <sz val="9"/>
            <color indexed="81"/>
            <rFont val="Tahoma"/>
            <family val="2"/>
          </rPr>
          <t xml:space="preserve">
Note actual question is 1 mark AO1, 1 mark AO2 &amp; 1 mark AO3.</t>
        </r>
      </text>
    </comment>
    <comment ref="E30" authorId="0" shapeId="0" xr:uid="{88693A6B-289C-4FF7-97F2-E224B6A8BE00}">
      <text>
        <r>
          <rPr>
            <b/>
            <sz val="9"/>
            <color indexed="81"/>
            <rFont val="Tahoma"/>
            <family val="2"/>
          </rPr>
          <t>Neil Ogden:</t>
        </r>
        <r>
          <rPr>
            <sz val="9"/>
            <color indexed="81"/>
            <rFont val="Tahoma"/>
            <family val="2"/>
          </rPr>
          <t xml:space="preserve">
Note actual question is 2 marks AO2 &amp; 1 mark AO3.</t>
        </r>
      </text>
    </comment>
    <comment ref="E31" authorId="0" shapeId="0" xr:uid="{1C803DC9-209C-4616-9DCB-EA38F0864737}">
      <text>
        <r>
          <rPr>
            <b/>
            <sz val="9"/>
            <color indexed="81"/>
            <rFont val="Tahoma"/>
            <family val="2"/>
          </rPr>
          <t>Neil Ogden:</t>
        </r>
        <r>
          <rPr>
            <sz val="9"/>
            <color indexed="81"/>
            <rFont val="Tahoma"/>
            <family val="2"/>
          </rPr>
          <t xml:space="preserve">
Note actual question is 2 marks AO1 &amp; 1 mark AO2.</t>
        </r>
      </text>
    </comment>
    <comment ref="D32" authorId="0" shapeId="0" xr:uid="{49345D54-1705-4E17-91CA-3EBB10786C45}">
      <text>
        <r>
          <rPr>
            <b/>
            <sz val="9"/>
            <color indexed="81"/>
            <rFont val="Tahoma"/>
            <family val="2"/>
          </rPr>
          <t>Neil Ogden:</t>
        </r>
        <r>
          <rPr>
            <sz val="9"/>
            <color indexed="81"/>
            <rFont val="Tahoma"/>
            <family val="2"/>
          </rPr>
          <t xml:space="preserve">
Note actual question is 2 marks Number &amp; 2 marks RPR.</t>
        </r>
      </text>
    </comment>
    <comment ref="D35" authorId="0" shapeId="0" xr:uid="{09CBDBBE-D6FB-4822-9621-BB3B7ADD1DF1}">
      <text>
        <r>
          <rPr>
            <b/>
            <sz val="9"/>
            <color indexed="81"/>
            <rFont val="Tahoma"/>
            <family val="2"/>
          </rPr>
          <t>Neil Ogden:</t>
        </r>
        <r>
          <rPr>
            <sz val="9"/>
            <color indexed="81"/>
            <rFont val="Tahoma"/>
            <family val="2"/>
          </rPr>
          <t xml:space="preserve">
Note actual question is 2 marks Number &amp; 4 marks RPR.</t>
        </r>
      </text>
    </comment>
    <comment ref="E35" authorId="0" shapeId="0" xr:uid="{1E951F93-F319-4800-B0DC-E67B6E15E7A0}">
      <text>
        <r>
          <rPr>
            <b/>
            <sz val="9"/>
            <color indexed="81"/>
            <rFont val="Tahoma"/>
            <family val="2"/>
          </rPr>
          <t>Neil Ogden:</t>
        </r>
        <r>
          <rPr>
            <sz val="9"/>
            <color indexed="81"/>
            <rFont val="Tahoma"/>
            <family val="2"/>
          </rPr>
          <t xml:space="preserve">
Note actual question is 3 marks AO1 &amp; 3 marks AO3.</t>
        </r>
      </text>
    </comment>
    <comment ref="E37" authorId="0" shapeId="0" xr:uid="{7F89ED44-84DB-4323-B7DC-4B9CD9FEB9BF}">
      <text>
        <r>
          <rPr>
            <b/>
            <sz val="9"/>
            <color indexed="81"/>
            <rFont val="Tahoma"/>
            <family val="2"/>
          </rPr>
          <t>Neil Ogden:</t>
        </r>
        <r>
          <rPr>
            <sz val="9"/>
            <color indexed="81"/>
            <rFont val="Tahoma"/>
            <family val="2"/>
          </rPr>
          <t xml:space="preserve">
Note actual question is 1 mark AO1 &amp; 1 mark AO2.</t>
        </r>
      </text>
    </comment>
    <comment ref="D38" authorId="0" shapeId="0" xr:uid="{7C7160D2-3AC6-49A1-86A8-4EA35C75724C}">
      <text>
        <r>
          <rPr>
            <b/>
            <sz val="9"/>
            <color indexed="81"/>
            <rFont val="Tahoma"/>
            <family val="2"/>
          </rPr>
          <t>Neil Ogden:</t>
        </r>
        <r>
          <rPr>
            <sz val="9"/>
            <color indexed="81"/>
            <rFont val="Tahoma"/>
            <family val="2"/>
          </rPr>
          <t xml:space="preserve">
Note actual question is 2 marks Number &amp; 2 marks Probability.</t>
        </r>
      </text>
    </comment>
    <comment ref="E38" authorId="0" shapeId="0" xr:uid="{4661D543-ECFB-4AA3-8D56-94471A4026AF}">
      <text>
        <r>
          <rPr>
            <b/>
            <sz val="9"/>
            <color indexed="81"/>
            <rFont val="Tahoma"/>
            <family val="2"/>
          </rPr>
          <t>Neil Ogden:</t>
        </r>
        <r>
          <rPr>
            <sz val="9"/>
            <color indexed="81"/>
            <rFont val="Tahoma"/>
            <family val="2"/>
          </rPr>
          <t xml:space="preserve">
Note actual question is 1 mark AO1 &amp; 3 marks AO3.</t>
        </r>
      </text>
    </comment>
    <comment ref="E39" authorId="0" shapeId="0" xr:uid="{FF7CFEF7-85BC-40E4-8DFC-3094EB7DC908}">
      <text>
        <r>
          <rPr>
            <b/>
            <sz val="9"/>
            <color indexed="81"/>
            <rFont val="Tahoma"/>
            <family val="2"/>
          </rPr>
          <t>Neil Ogden:</t>
        </r>
        <r>
          <rPr>
            <sz val="9"/>
            <color indexed="81"/>
            <rFont val="Tahoma"/>
            <family val="2"/>
          </rPr>
          <t xml:space="preserve">
Note actual question is 1 mark AO1, 2 marks AO2 &amp; 1 mark AO3.</t>
        </r>
      </text>
    </comment>
    <comment ref="E40" authorId="0" shapeId="0" xr:uid="{8934C116-AA2A-4673-89D6-49DDD910FA90}">
      <text>
        <r>
          <rPr>
            <b/>
            <sz val="9"/>
            <color indexed="81"/>
            <rFont val="Tahoma"/>
            <family val="2"/>
          </rPr>
          <t>Neil Ogden:</t>
        </r>
        <r>
          <rPr>
            <sz val="9"/>
            <color indexed="81"/>
            <rFont val="Tahoma"/>
            <family val="2"/>
          </rPr>
          <t xml:space="preserve">
Note actual question is 1 mark AO1 &amp; 2 marks AO3.</t>
        </r>
      </text>
    </comment>
    <comment ref="E41" authorId="0" shapeId="0" xr:uid="{F6099422-812E-4737-B64E-A7001EA4F110}">
      <text>
        <r>
          <rPr>
            <b/>
            <sz val="9"/>
            <color indexed="81"/>
            <rFont val="Tahoma"/>
            <family val="2"/>
          </rPr>
          <t>Neil Ogden:</t>
        </r>
        <r>
          <rPr>
            <sz val="9"/>
            <color indexed="81"/>
            <rFont val="Tahoma"/>
            <family val="2"/>
          </rPr>
          <t xml:space="preserve">
Note actual question is 1 mark AO1, 1 mark AO2 &amp; 2 marks AO3.</t>
        </r>
      </text>
    </comment>
    <comment ref="E43" authorId="0" shapeId="0" xr:uid="{9EB609C6-0209-4A77-A78C-545D510EF91B}">
      <text>
        <r>
          <rPr>
            <b/>
            <sz val="9"/>
            <color indexed="81"/>
            <rFont val="Tahoma"/>
            <family val="2"/>
          </rPr>
          <t>Neil Ogden:</t>
        </r>
        <r>
          <rPr>
            <sz val="9"/>
            <color indexed="81"/>
            <rFont val="Tahoma"/>
            <family val="2"/>
          </rPr>
          <t xml:space="preserve">
Note actual question is 1 mark AO1, 1 mark AO2 &amp; 1 mark AO3.</t>
        </r>
      </text>
    </comment>
    <comment ref="D44" authorId="0" shapeId="0" xr:uid="{34680597-6BCE-4C93-8CDA-FF90FF2A731B}">
      <text>
        <r>
          <rPr>
            <b/>
            <sz val="9"/>
            <color indexed="81"/>
            <rFont val="Tahoma"/>
            <family val="2"/>
          </rPr>
          <t>Neil Ogden:</t>
        </r>
        <r>
          <rPr>
            <sz val="9"/>
            <color indexed="81"/>
            <rFont val="Tahoma"/>
            <family val="2"/>
          </rPr>
          <t xml:space="preserve">
Note actual question is 2 marks Number &amp; 1 mark Probability.</t>
        </r>
      </text>
    </comment>
    <comment ref="E44" authorId="0" shapeId="0" xr:uid="{F3CD86D0-7621-40ED-907A-BF4CC9BE994C}">
      <text>
        <r>
          <rPr>
            <b/>
            <sz val="9"/>
            <color indexed="81"/>
            <rFont val="Tahoma"/>
            <family val="2"/>
          </rPr>
          <t>Neil Ogden:</t>
        </r>
        <r>
          <rPr>
            <sz val="9"/>
            <color indexed="81"/>
            <rFont val="Tahoma"/>
            <family val="2"/>
          </rPr>
          <t xml:space="preserve">
Note actual question is 2 marks AO1 &amp; 1 mark AO3.</t>
        </r>
      </text>
    </comment>
    <comment ref="D45" authorId="0" shapeId="0" xr:uid="{50D98CE9-F70E-49A2-85AC-7DD0ED0ACB65}">
      <text>
        <r>
          <rPr>
            <b/>
            <sz val="9"/>
            <color indexed="81"/>
            <rFont val="Tahoma"/>
            <family val="2"/>
          </rPr>
          <t>Neil Ogden:</t>
        </r>
        <r>
          <rPr>
            <sz val="9"/>
            <color indexed="81"/>
            <rFont val="Tahoma"/>
            <family val="2"/>
          </rPr>
          <t xml:space="preserve">
Note actual question is 2 marks RPR &amp; 2 marks Geometry and measures.</t>
        </r>
      </text>
    </comment>
    <comment ref="E45" authorId="0" shapeId="0" xr:uid="{EE2D390A-731C-4E40-A404-E8CC6409BA8C}">
      <text>
        <r>
          <rPr>
            <b/>
            <sz val="9"/>
            <color indexed="81"/>
            <rFont val="Tahoma"/>
            <family val="2"/>
          </rPr>
          <t>Neil Ogden:</t>
        </r>
        <r>
          <rPr>
            <sz val="9"/>
            <color indexed="81"/>
            <rFont val="Tahoma"/>
            <family val="2"/>
          </rPr>
          <t xml:space="preserve">
Note actual question is 2 marks AO1 &amp; 2 marks AO3.</t>
        </r>
      </text>
    </comment>
    <comment ref="D46" authorId="0" shapeId="0" xr:uid="{7409588D-EE65-4DFB-894A-DBCB1926CC43}">
      <text>
        <r>
          <rPr>
            <b/>
            <sz val="9"/>
            <color indexed="81"/>
            <rFont val="Tahoma"/>
            <family val="2"/>
          </rPr>
          <t>Neil Ogden:</t>
        </r>
        <r>
          <rPr>
            <sz val="9"/>
            <color indexed="81"/>
            <rFont val="Tahoma"/>
            <family val="2"/>
          </rPr>
          <t xml:space="preserve">
Note actual question is 1 mark Number, 2 marks Algebra &amp; 2 marks Geometry and measures.</t>
        </r>
      </text>
    </comment>
    <comment ref="E46" authorId="0" shapeId="0" xr:uid="{F15B7C93-356B-41A0-A0A7-3A446FF78D56}">
      <text>
        <r>
          <rPr>
            <b/>
            <sz val="9"/>
            <color indexed="81"/>
            <rFont val="Tahoma"/>
            <family val="2"/>
          </rPr>
          <t>Neil Ogden:</t>
        </r>
        <r>
          <rPr>
            <sz val="9"/>
            <color indexed="81"/>
            <rFont val="Tahoma"/>
            <family val="2"/>
          </rPr>
          <t xml:space="preserve">
Note actual question is 1 mark AO1 &amp; 4 marks AO3.</t>
        </r>
      </text>
    </comment>
    <comment ref="E47" authorId="0" shapeId="0" xr:uid="{39DC2324-9B59-4730-843F-7C04D0AE05DF}">
      <text>
        <r>
          <rPr>
            <b/>
            <sz val="9"/>
            <color indexed="81"/>
            <rFont val="Tahoma"/>
            <family val="2"/>
          </rPr>
          <t>Neil Ogden:</t>
        </r>
        <r>
          <rPr>
            <sz val="9"/>
            <color indexed="81"/>
            <rFont val="Tahoma"/>
            <family val="2"/>
          </rPr>
          <t xml:space="preserve">
Note actual question is 2 marks AO1, 1 mark AO2 &amp; 1 mark AO3.</t>
        </r>
      </text>
    </comment>
    <comment ref="E49" authorId="0" shapeId="0" xr:uid="{10E070B8-D819-42E1-B0AA-CDE95F20D1D8}">
      <text>
        <r>
          <rPr>
            <b/>
            <sz val="9"/>
            <color indexed="81"/>
            <rFont val="Tahoma"/>
            <family val="2"/>
          </rPr>
          <t>Neil Ogden:</t>
        </r>
        <r>
          <rPr>
            <sz val="9"/>
            <color indexed="81"/>
            <rFont val="Tahoma"/>
            <family val="2"/>
          </rPr>
          <t xml:space="preserve">
Note actual question is 1 mark AO1, 1 mark AO2 &amp; 2 marks AO3.</t>
        </r>
      </text>
    </comment>
    <comment ref="E51" authorId="0" shapeId="0" xr:uid="{6F2B3CA5-BA78-4BAE-BD06-F76C4A24486F}">
      <text>
        <r>
          <rPr>
            <b/>
            <sz val="9"/>
            <color indexed="81"/>
            <rFont val="Tahoma"/>
            <family val="2"/>
          </rPr>
          <t>Neil Ogden:</t>
        </r>
        <r>
          <rPr>
            <sz val="9"/>
            <color indexed="81"/>
            <rFont val="Tahoma"/>
            <family val="2"/>
          </rPr>
          <t xml:space="preserve">
Note actual question is 2 marks AO1 &amp; 1 mark AO2.</t>
        </r>
      </text>
    </comment>
    <comment ref="E55" authorId="0" shapeId="0" xr:uid="{D7D04F40-D0EB-4AC7-9AD5-A49202EDBA3F}">
      <text>
        <r>
          <rPr>
            <b/>
            <sz val="9"/>
            <color indexed="81"/>
            <rFont val="Tahoma"/>
            <family val="2"/>
          </rPr>
          <t>Neil Ogden:</t>
        </r>
        <r>
          <rPr>
            <sz val="9"/>
            <color indexed="81"/>
            <rFont val="Tahoma"/>
            <family val="2"/>
          </rPr>
          <t xml:space="preserve">
Note actual question is 2 marks AO2 &amp; 1 mark AO3.</t>
        </r>
      </text>
    </comment>
    <comment ref="E56" authorId="0" shapeId="0" xr:uid="{D71681A2-B6E8-4F29-A38F-FE7D535F42F4}">
      <text>
        <r>
          <rPr>
            <b/>
            <sz val="9"/>
            <color indexed="81"/>
            <rFont val="Tahoma"/>
            <family val="2"/>
          </rPr>
          <t>Neil Ogden:</t>
        </r>
        <r>
          <rPr>
            <sz val="9"/>
            <color indexed="81"/>
            <rFont val="Tahoma"/>
            <family val="2"/>
          </rPr>
          <t xml:space="preserve">
Note actual question is 1 mark AO1, 1 mark AO2 &amp; 2 marks AO3.</t>
        </r>
      </text>
    </comment>
    <comment ref="E57" authorId="0" shapeId="0" xr:uid="{7860AEFA-D081-4D1C-B0B2-E88A91946909}">
      <text>
        <r>
          <rPr>
            <b/>
            <sz val="9"/>
            <color indexed="81"/>
            <rFont val="Tahoma"/>
            <family val="2"/>
          </rPr>
          <t>Neil Ogden:</t>
        </r>
        <r>
          <rPr>
            <sz val="9"/>
            <color indexed="81"/>
            <rFont val="Tahoma"/>
            <family val="2"/>
          </rPr>
          <t xml:space="preserve">
Note actual question is 4 marks AO1 &amp; 2 marks AO3.</t>
        </r>
      </text>
    </comment>
  </commentList>
</comments>
</file>

<file path=xl/sharedStrings.xml><?xml version="1.0" encoding="utf-8"?>
<sst xmlns="http://schemas.openxmlformats.org/spreadsheetml/2006/main" count="1002" uniqueCount="296">
  <si>
    <t>Question</t>
  </si>
  <si>
    <t>Mark</t>
  </si>
  <si>
    <t>Topic</t>
  </si>
  <si>
    <t>AO</t>
  </si>
  <si>
    <t>Mark scored</t>
  </si>
  <si>
    <t>Statistics</t>
  </si>
  <si>
    <t>AO2</t>
  </si>
  <si>
    <t>Geometry and measures</t>
  </si>
  <si>
    <t>AO1</t>
  </si>
  <si>
    <t>AO3</t>
  </si>
  <si>
    <t>Number</t>
  </si>
  <si>
    <t>Algebra</t>
  </si>
  <si>
    <t>x</t>
  </si>
  <si>
    <t>Max</t>
  </si>
  <si>
    <t>% of max</t>
  </si>
  <si>
    <t>Ratio, proportion and rates of change</t>
  </si>
  <si>
    <t>Probability</t>
  </si>
  <si>
    <t>Total mark</t>
  </si>
  <si>
    <t>Total Number marks</t>
  </si>
  <si>
    <t>Total Algebra marks</t>
  </si>
  <si>
    <t>Total RPR marks</t>
  </si>
  <si>
    <t>Total G&amp;M marks</t>
  </si>
  <si>
    <t>Total Probability marks</t>
  </si>
  <si>
    <t>Total Statistics marks</t>
  </si>
  <si>
    <t>Total</t>
  </si>
  <si>
    <t>Overall</t>
  </si>
  <si>
    <t>Marks received</t>
  </si>
  <si>
    <t>Marks available</t>
  </si>
  <si>
    <t>J560/04</t>
  </si>
  <si>
    <t>J560/05</t>
  </si>
  <si>
    <t>J560/06</t>
  </si>
  <si>
    <t>Class Average mark</t>
  </si>
  <si>
    <t>Class Average %</t>
  </si>
  <si>
    <t>Class average</t>
  </si>
  <si>
    <t>Total (/300)</t>
  </si>
  <si>
    <t>Max Mark</t>
  </si>
  <si>
    <t>Description</t>
  </si>
  <si>
    <t>Table 1: Whole class performance</t>
  </si>
  <si>
    <t>Table 2: To look at individual student data, add a x to row 24 in the column for that student. Student data will then appear here for the whole tier &amp; for individual papers on worksheets 2-4.</t>
  </si>
  <si>
    <t>More than 1 'x' has been entered into row 24!</t>
  </si>
  <si>
    <t>U</t>
  </si>
  <si>
    <r>
      <rPr>
        <b/>
        <sz val="11"/>
        <color indexed="8"/>
        <rFont val="Arial"/>
        <family val="2"/>
      </rPr>
      <t>Add x to look at individual student</t>
    </r>
    <r>
      <rPr>
        <b/>
        <sz val="11"/>
        <color indexed="8"/>
        <rFont val="Calibri"/>
        <family val="2"/>
      </rPr>
      <t>→</t>
    </r>
  </si>
  <si>
    <t>Student 1 data</t>
  </si>
  <si>
    <t>Student 2 data</t>
  </si>
  <si>
    <t>Student 3 data</t>
  </si>
  <si>
    <t>Student 4 data</t>
  </si>
  <si>
    <t>Student 5 data</t>
  </si>
  <si>
    <t>Student 6 data</t>
  </si>
  <si>
    <t>Student 7 data</t>
  </si>
  <si>
    <t>Student 8 data</t>
  </si>
  <si>
    <t>Student 9 data</t>
  </si>
  <si>
    <t>Student 10 data</t>
  </si>
  <si>
    <t>Student 11 data</t>
  </si>
  <si>
    <t>Student 12 data</t>
  </si>
  <si>
    <t>Student 13 data</t>
  </si>
  <si>
    <t>Student 14 data</t>
  </si>
  <si>
    <t>Student 15 data</t>
  </si>
  <si>
    <t>Student 16 data</t>
  </si>
  <si>
    <t>Student 17 data</t>
  </si>
  <si>
    <t>Student 18 data</t>
  </si>
  <si>
    <t>Student 19 data</t>
  </si>
  <si>
    <t>Student 20 data</t>
  </si>
  <si>
    <t>Student 21 data</t>
  </si>
  <si>
    <t>Student 22 data</t>
  </si>
  <si>
    <t>Student 23 data</t>
  </si>
  <si>
    <t>Student 24 data</t>
  </si>
  <si>
    <t>Student 25 data</t>
  </si>
  <si>
    <t>Student 26 data</t>
  </si>
  <si>
    <t>Student 27 data</t>
  </si>
  <si>
    <t>Student 28 data</t>
  </si>
  <si>
    <t>Student 29 data</t>
  </si>
  <si>
    <t>Student 30 data</t>
  </si>
  <si>
    <t>Student 31 data</t>
  </si>
  <si>
    <t>Student 32 data</t>
  </si>
  <si>
    <t>Student 33 data</t>
  </si>
  <si>
    <t>Student 34 data</t>
  </si>
  <si>
    <t>Student 35 data</t>
  </si>
  <si>
    <t>Student 36 data</t>
  </si>
  <si>
    <t>Student 37 data</t>
  </si>
  <si>
    <t>Student 38 data</t>
  </si>
  <si>
    <t>Student 39 data</t>
  </si>
  <si>
    <t>Student 40 data</t>
  </si>
  <si>
    <t>↓</t>
  </si>
  <si>
    <t>total (/100)</t>
  </si>
  <si>
    <t>grade</t>
  </si>
  <si>
    <t>Grade</t>
  </si>
  <si>
    <t>Class position</t>
  </si>
  <si>
    <t>u</t>
  </si>
  <si>
    <t>More than 1 'x' has been entered into row 24 of the 'Student data' worksheet!
Please go back to the 'Student data' worksheet and ensure only a single 'x' is entered in row 24 in order to use this worksheet properly.</t>
  </si>
  <si>
    <t>RPR</t>
  </si>
  <si>
    <r>
      <rPr>
        <b/>
        <sz val="12"/>
        <rFont val="Arial"/>
        <family val="2"/>
      </rPr>
      <t>No data should need to be added to this worksheet.</t>
    </r>
    <r>
      <rPr>
        <sz val="12"/>
        <rFont val="Arial"/>
        <family val="2"/>
      </rPr>
      <t xml:space="preserve"> To look at individual student data, on the 'Student data' worksheet add a x to row 24 for that student. Their performance statistics for the whole paper can then be read off from the grid underneath, or for the whole tier on the 'Student data' worksheet.</t>
    </r>
  </si>
  <si>
    <r>
      <rPr>
        <b/>
        <sz val="12"/>
        <rFont val="Arial"/>
        <family val="2"/>
      </rPr>
      <t xml:space="preserve">No data should need to be added to this worksheet. </t>
    </r>
    <r>
      <rPr>
        <sz val="12"/>
        <rFont val="Arial"/>
        <family val="2"/>
      </rPr>
      <t>To look at individual student data, on the 'Student data' worksheet add a x to row 24 for that student. Their performance statistics for the whole paper can then be read off from the grid underneath, or for the whole tier on the 'Student data' worksheet.</t>
    </r>
  </si>
  <si>
    <t>Total mark for J560/06</t>
  </si>
  <si>
    <t>Total mark for J560/04</t>
  </si>
  <si>
    <t>Total mark for J560/05</t>
  </si>
  <si>
    <t>1a</t>
  </si>
  <si>
    <t>4a</t>
  </si>
  <si>
    <t>4b</t>
  </si>
  <si>
    <t>7a</t>
  </si>
  <si>
    <t>7b</t>
  </si>
  <si>
    <t>9a</t>
  </si>
  <si>
    <t>9b</t>
  </si>
  <si>
    <t>9c</t>
  </si>
  <si>
    <t>11a</t>
  </si>
  <si>
    <t>11b</t>
  </si>
  <si>
    <t>12a</t>
  </si>
  <si>
    <t>12b</t>
  </si>
  <si>
    <t>12c</t>
  </si>
  <si>
    <t>13a</t>
  </si>
  <si>
    <t>13b</t>
  </si>
  <si>
    <t>15a</t>
  </si>
  <si>
    <t>15b</t>
  </si>
  <si>
    <t>18a</t>
  </si>
  <si>
    <t>18b</t>
  </si>
  <si>
    <t>n/a</t>
  </si>
  <si>
    <t>1b</t>
  </si>
  <si>
    <t>3a</t>
  </si>
  <si>
    <t>3b</t>
  </si>
  <si>
    <t>19a</t>
  </si>
  <si>
    <t>19b</t>
  </si>
  <si>
    <t>11ai</t>
  </si>
  <si>
    <t>11aii</t>
  </si>
  <si>
    <t>16a</t>
  </si>
  <si>
    <t>16b</t>
  </si>
  <si>
    <t>17a</t>
  </si>
  <si>
    <t>17b</t>
  </si>
  <si>
    <t>% of max mark</t>
  </si>
  <si>
    <t>November 2020 J560/06 grade boundaries</t>
  </si>
  <si>
    <t>November 2020 J560/05 grade boundaries</t>
  </si>
  <si>
    <t>November 2020 J560/04 grade boundaries</t>
  </si>
  <si>
    <t>Overall November 2020 Higher J560 grade boundaries</t>
  </si>
  <si>
    <t>1ai</t>
  </si>
  <si>
    <t>1aii</t>
  </si>
  <si>
    <t>4</t>
  </si>
  <si>
    <t>5a</t>
  </si>
  <si>
    <t>5b</t>
  </si>
  <si>
    <t>5c</t>
  </si>
  <si>
    <t>6</t>
  </si>
  <si>
    <t>8</t>
  </si>
  <si>
    <t>9d</t>
  </si>
  <si>
    <t>10</t>
  </si>
  <si>
    <t>13c</t>
  </si>
  <si>
    <t>14</t>
  </si>
  <si>
    <t>16</t>
  </si>
  <si>
    <t>17</t>
  </si>
  <si>
    <t>19bi</t>
  </si>
  <si>
    <t>19bii</t>
  </si>
  <si>
    <t>20</t>
  </si>
  <si>
    <t>1</t>
  </si>
  <si>
    <t>2a</t>
  </si>
  <si>
    <t>2b</t>
  </si>
  <si>
    <t>4bi</t>
  </si>
  <si>
    <t>4bii</t>
  </si>
  <si>
    <t>9</t>
  </si>
  <si>
    <t>14a</t>
  </si>
  <si>
    <t>14b</t>
  </si>
  <si>
    <t>15</t>
  </si>
  <si>
    <t>16bi</t>
  </si>
  <si>
    <t>16bii</t>
  </si>
  <si>
    <t>1ci</t>
  </si>
  <si>
    <t>1cii</t>
  </si>
  <si>
    <t>1d</t>
  </si>
  <si>
    <t>12</t>
  </si>
  <si>
    <t>13</t>
  </si>
  <si>
    <t>18</t>
  </si>
  <si>
    <t>21</t>
  </si>
  <si>
    <t>Yes - Q14a</t>
  </si>
  <si>
    <t>Yes - Q14b</t>
  </si>
  <si>
    <t>Yes - Q14ci</t>
  </si>
  <si>
    <t>Yes - Q14cii</t>
  </si>
  <si>
    <t>Yes - Q14d</t>
  </si>
  <si>
    <t>Yes - Q16</t>
  </si>
  <si>
    <t>Yes - Q19a</t>
  </si>
  <si>
    <t>Yes - Q19b</t>
  </si>
  <si>
    <t>Yes - Q20</t>
  </si>
  <si>
    <t>Yes - Q21a</t>
  </si>
  <si>
    <t>Yes - Q21b</t>
  </si>
  <si>
    <t>Common questions</t>
  </si>
  <si>
    <t>Yes - Q17a</t>
  </si>
  <si>
    <t>Yes - Q17bi</t>
  </si>
  <si>
    <t>Yes - Q17bii</t>
  </si>
  <si>
    <t>Yes - Q18</t>
  </si>
  <si>
    <t>Yes - Q19</t>
  </si>
  <si>
    <t>Yes - Q22</t>
  </si>
  <si>
    <t>Common with Foundation J560/01?</t>
  </si>
  <si>
    <t>Common with Foundation J560/02?</t>
  </si>
  <si>
    <t>Common with Foundation J560/03?</t>
  </si>
  <si>
    <t>Yes - Q21</t>
  </si>
  <si>
    <t>Yes - Q23a</t>
  </si>
  <si>
    <t>Yes - Q23b</t>
  </si>
  <si>
    <t>Yes - Q23c</t>
  </si>
  <si>
    <t>Yes - Q25</t>
  </si>
  <si>
    <t>Yes - Q24</t>
  </si>
  <si>
    <t>Complete a scatter diagram</t>
  </si>
  <si>
    <t>Identify an outlier</t>
  </si>
  <si>
    <t>Draw a line of best fit</t>
  </si>
  <si>
    <t>Use a line of best fit</t>
  </si>
  <si>
    <t>Understand limitations of extrapolating from data</t>
  </si>
  <si>
    <t>Calculate exterior angle of a polygon</t>
  </si>
  <si>
    <t>Calculate interior angle of a polygon</t>
  </si>
  <si>
    <r>
      <t xml:space="preserve">Use density = mass </t>
    </r>
    <r>
      <rPr>
        <sz val="10"/>
        <color theme="1"/>
        <rFont val="Calibri"/>
        <family val="2"/>
      </rPr>
      <t>÷</t>
    </r>
    <r>
      <rPr>
        <sz val="10"/>
        <color theme="1"/>
        <rFont val="Arial"/>
        <family val="2"/>
      </rPr>
      <t xml:space="preserve"> volume in a problem</t>
    </r>
  </si>
  <si>
    <t>Write a column vector</t>
  </si>
  <si>
    <t>Find a column vector</t>
  </si>
  <si>
    <t>Complete a sample space</t>
  </si>
  <si>
    <t>Interpret a sample space</t>
  </si>
  <si>
    <t>Fractions problem</t>
  </si>
  <si>
    <t>LCM problem</t>
  </si>
  <si>
    <t>Geometry problem</t>
  </si>
  <si>
    <t>Identify tree diagram errors</t>
  </si>
  <si>
    <t>Number and proportion problem</t>
  </si>
  <si>
    <t>Proportion problem</t>
  </si>
  <si>
    <t>Construct angle bisector</t>
  </si>
  <si>
    <t>Construct perpendicular bisector</t>
  </si>
  <si>
    <t>Loci construction</t>
  </si>
  <si>
    <t>Percentage profit problem</t>
  </si>
  <si>
    <t>Number and geometry problem</t>
  </si>
  <si>
    <t>Standard form</t>
  </si>
  <si>
    <t>Standard form calculation</t>
  </si>
  <si>
    <t>Algebra and Venn diagram problem</t>
  </si>
  <si>
    <t>Volume and surface area problem</t>
  </si>
  <si>
    <t>Gradient of a line</t>
  </si>
  <si>
    <t>Write down equation of a line</t>
  </si>
  <si>
    <t>Complete time series graph</t>
  </si>
  <si>
    <t>Interpret time series graph</t>
  </si>
  <si>
    <t>Complete error interval</t>
  </si>
  <si>
    <t>Bounds problem</t>
  </si>
  <si>
    <t>Translation using a vector</t>
  </si>
  <si>
    <t>Describe a single transformation involving translations</t>
  </si>
  <si>
    <t>Draw a box plot</t>
  </si>
  <si>
    <t>Find interquartile range from a box plot</t>
  </si>
  <si>
    <t>Understand how to interpret a box plot</t>
  </si>
  <si>
    <t>Find a length using sine rule</t>
  </si>
  <si>
    <t>Factorise a quadratic equation</t>
  </si>
  <si>
    <t>Use quadratic formula</t>
  </si>
  <si>
    <t>Inverse proportion</t>
  </si>
  <si>
    <t>Expand and simplify algebra</t>
  </si>
  <si>
    <t>Find gradient of the tangent to a circle at a given point</t>
  </si>
  <si>
    <t>Find equation of the tangent to a circle at a given point</t>
  </si>
  <si>
    <t>Calculate distance from a speed-time graph</t>
  </si>
  <si>
    <t>Use a distance-time graph to find average speed</t>
  </si>
  <si>
    <t>Estimate a speed from a distance-time graph</t>
  </si>
  <si>
    <t>Solve simultaneous equations</t>
  </si>
  <si>
    <t>Maximum mark available</t>
  </si>
  <si>
    <t>% of maximum mark</t>
  </si>
  <si>
    <t>Name:</t>
  </si>
  <si>
    <t>Overall mark:</t>
  </si>
  <si>
    <t>Overall grade:</t>
  </si>
  <si>
    <r>
      <t xml:space="preserve">J560/06 - November 2020
</t>
    </r>
    <r>
      <rPr>
        <b/>
        <sz val="11"/>
        <color theme="1"/>
        <rFont val="Arial"/>
        <family val="2"/>
      </rPr>
      <t>Calculator</t>
    </r>
  </si>
  <si>
    <r>
      <t xml:space="preserve">J560/05 - November 2020
</t>
    </r>
    <r>
      <rPr>
        <b/>
        <sz val="11"/>
        <color theme="1"/>
        <rFont val="Arial"/>
        <family val="2"/>
      </rPr>
      <t>Non-calculator</t>
    </r>
  </si>
  <si>
    <r>
      <t xml:space="preserve">J560/04 - November 2020
</t>
    </r>
    <r>
      <rPr>
        <b/>
        <sz val="11"/>
        <color theme="1"/>
        <rFont val="Arial"/>
        <family val="2"/>
      </rPr>
      <t>Calculator</t>
    </r>
  </si>
  <si>
    <t>Solve linear inequality in 1 variable &amp; express on number line</t>
  </si>
  <si>
    <t>Find product of prime numbers</t>
  </si>
  <si>
    <t>Solve linear equation in one unknown</t>
  </si>
  <si>
    <t>Multiply out and simplify brackets</t>
  </si>
  <si>
    <r>
      <t xml:space="preserve">Write a ratio in the form 1 : </t>
    </r>
    <r>
      <rPr>
        <i/>
        <sz val="10"/>
        <color theme="1"/>
        <rFont val="Arial"/>
        <family val="2"/>
      </rPr>
      <t>n</t>
    </r>
  </si>
  <si>
    <t>Ratio and percentage problem</t>
  </si>
  <si>
    <t>Angle proof</t>
  </si>
  <si>
    <t>Calculate fractional powers</t>
  </si>
  <si>
    <t>Calculate with roots</t>
  </si>
  <si>
    <t>Interpret answer in growth and decay problem</t>
  </si>
  <si>
    <t>Identify graph showing depreciation</t>
  </si>
  <si>
    <t>Express exponential decay as a formula</t>
  </si>
  <si>
    <r>
      <t xml:space="preserve">Sketch graph of </t>
    </r>
    <r>
      <rPr>
        <i/>
        <sz val="10"/>
        <color theme="1"/>
        <rFont val="Arial"/>
        <family val="2"/>
      </rPr>
      <t>y</t>
    </r>
    <r>
      <rPr>
        <sz val="10"/>
        <color theme="1"/>
        <rFont val="Arial"/>
        <family val="2"/>
      </rPr>
      <t xml:space="preserve"> = sin </t>
    </r>
    <r>
      <rPr>
        <i/>
        <sz val="10"/>
        <color theme="1"/>
        <rFont val="Arial"/>
        <family val="2"/>
      </rPr>
      <t>x</t>
    </r>
  </si>
  <si>
    <r>
      <t xml:space="preserve">Sketch graph of </t>
    </r>
    <r>
      <rPr>
        <i/>
        <sz val="10"/>
        <color theme="1"/>
        <rFont val="Arial"/>
        <family val="2"/>
      </rPr>
      <t>y</t>
    </r>
    <r>
      <rPr>
        <sz val="10"/>
        <color theme="1"/>
        <rFont val="Arial"/>
        <family val="2"/>
      </rPr>
      <t xml:space="preserve"> = cos(</t>
    </r>
    <r>
      <rPr>
        <i/>
        <sz val="10"/>
        <color theme="1"/>
        <rFont val="Arial"/>
        <family val="2"/>
      </rPr>
      <t>x</t>
    </r>
    <r>
      <rPr>
        <sz val="10"/>
        <color theme="1"/>
        <rFont val="Arial"/>
        <family val="2"/>
      </rPr>
      <t xml:space="preserve"> – 30)</t>
    </r>
  </si>
  <si>
    <t>Laws of indices</t>
  </si>
  <si>
    <t>Explain why frequency table is inappropriate</t>
  </si>
  <si>
    <t>Interpret a histogram</t>
  </si>
  <si>
    <t>Calculate an estimate of mean from histogram</t>
  </si>
  <si>
    <t>Identify region on graph that satisfies three inequalities</t>
  </si>
  <si>
    <r>
      <t>Use area of a triangle = 1/2</t>
    </r>
    <r>
      <rPr>
        <sz val="5"/>
        <color theme="1"/>
        <rFont val="Arial"/>
        <family val="2"/>
      </rPr>
      <t xml:space="preserve"> </t>
    </r>
    <r>
      <rPr>
        <i/>
        <sz val="10"/>
        <color theme="1"/>
        <rFont val="Arial"/>
        <family val="2"/>
      </rPr>
      <t>ab</t>
    </r>
    <r>
      <rPr>
        <sz val="5"/>
        <color theme="1"/>
        <rFont val="Arial"/>
        <family val="2"/>
      </rPr>
      <t xml:space="preserve"> </t>
    </r>
    <r>
      <rPr>
        <sz val="10"/>
        <color theme="1"/>
        <rFont val="Arial"/>
        <family val="2"/>
      </rPr>
      <t>sin</t>
    </r>
    <r>
      <rPr>
        <sz val="5"/>
        <color theme="1"/>
        <rFont val="Arial"/>
        <family val="2"/>
      </rPr>
      <t xml:space="preserve"> </t>
    </r>
    <r>
      <rPr>
        <i/>
        <sz val="10"/>
        <color theme="1"/>
        <rFont val="Arial"/>
        <family val="2"/>
      </rPr>
      <t>C</t>
    </r>
    <r>
      <rPr>
        <sz val="10"/>
        <color theme="1"/>
        <rFont val="Arial"/>
        <family val="2"/>
      </rPr>
      <t xml:space="preserve"> in a problem</t>
    </r>
  </si>
  <si>
    <t>Evaluate answer in terms of reliabilty</t>
  </si>
  <si>
    <t>Complete the square</t>
  </si>
  <si>
    <r>
      <t xml:space="preserve">Sketch graph, show turning points and </t>
    </r>
    <r>
      <rPr>
        <i/>
        <sz val="10"/>
        <color theme="1"/>
        <rFont val="Arial"/>
        <family val="2"/>
      </rPr>
      <t>y</t>
    </r>
    <r>
      <rPr>
        <sz val="10"/>
        <color theme="1"/>
        <rFont val="Arial"/>
        <family val="2"/>
      </rPr>
      <t xml:space="preserve"> intercept</t>
    </r>
  </si>
  <si>
    <t>Area and ratio problem</t>
  </si>
  <si>
    <t>Use a conversion graph</t>
  </si>
  <si>
    <t>Compare two conversion graphs</t>
  </si>
  <si>
    <t>Estimation using rounding to 1 significant figure</t>
  </si>
  <si>
    <t>Calculate error as a percentage</t>
  </si>
  <si>
    <t>Probability problem</t>
  </si>
  <si>
    <t>Direct proportion</t>
  </si>
  <si>
    <t>Calculate a percentage multiplier</t>
  </si>
  <si>
    <t>Function machines</t>
  </si>
  <si>
    <t>Product rule and probability</t>
  </si>
  <si>
    <t>Calculate area of similar triangles</t>
  </si>
  <si>
    <t>Volume problem involving algebra</t>
  </si>
  <si>
    <t>Calculate a probability</t>
  </si>
  <si>
    <t>Angle in a semicircle</t>
  </si>
  <si>
    <t>Use trigonometry ratios</t>
  </si>
  <si>
    <t>Generate term in a sequence</t>
  </si>
  <si>
    <r>
      <t xml:space="preserve">Find </t>
    </r>
    <r>
      <rPr>
        <i/>
        <sz val="10"/>
        <color theme="1"/>
        <rFont val="Arial"/>
        <family val="2"/>
      </rPr>
      <t>n</t>
    </r>
    <r>
      <rPr>
        <sz val="10"/>
        <color theme="1"/>
        <rFont val="Arial"/>
        <family val="2"/>
      </rPr>
      <t>th term of a sequence</t>
    </r>
  </si>
  <si>
    <t>Write a recurring decimal as a fraction</t>
  </si>
  <si>
    <t>Use graph to solve equation</t>
  </si>
  <si>
    <t>Approximate solutions using a graph</t>
  </si>
  <si>
    <t>Parallel vectors problem</t>
  </si>
  <si>
    <t>Simplify and manipulate algebraic fractions</t>
  </si>
  <si>
    <r>
      <rPr>
        <b/>
        <sz val="11"/>
        <rFont val="Arial"/>
        <family val="2"/>
      </rPr>
      <t>Instructions</t>
    </r>
    <r>
      <rPr>
        <sz val="11"/>
        <rFont val="Arial"/>
        <family val="2"/>
      </rPr>
      <t xml:space="preserve">
• Enter student marks into the grid below (rows 42-184), one column per student, for each question of OCR GCSE (9-1) Mathematics J560/01, J560/02 &amp; J560/03 November 2020 question papers. Student names can be added in row 25 as required.
• The grid below has conditional formatting to highlight marks entered that are greater than the maximum mark available for the question; if copying data into this grid from another source please use 'paste&gt;paste values' to preserve formatting.
• Average marks in each area for the whole class can be read from Table 1 below, or you can review an individual student's data by selecting them in row 24 and then looking to Table 2 below plus worksheets 2-4 (J560/01, J560/02 and J560/03).
• Please note performance percentage breakdowns will be estimates, due to the fact many questions assess multiple content areas and Assessment Objectives. Please refer to comments for individual questions in columns D and E of worksheets 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</si>
</sst>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7" x14ac:knownFonts="1">
    <font>
      <sz val="11"/>
      <color theme="1"/>
      <name val="Calibri"/>
      <family val="2"/>
      <scheme val="minor"/>
    </font>
    <font>
      <sz val="12"/>
      <name val="Arial"/>
      <family val="2"/>
    </font>
    <font>
      <b/>
      <sz val="12"/>
      <name val="Arial"/>
      <family val="2"/>
    </font>
    <font>
      <b/>
      <sz val="11"/>
      <name val="Arial"/>
      <family val="2"/>
    </font>
    <font>
      <u/>
      <sz val="10"/>
      <color indexed="12"/>
      <name val="Arial"/>
      <family val="2"/>
    </font>
    <font>
      <sz val="11"/>
      <name val="Arial"/>
      <family val="2"/>
    </font>
    <font>
      <b/>
      <sz val="10"/>
      <name val="Arial"/>
      <family val="2"/>
    </font>
    <font>
      <b/>
      <sz val="9"/>
      <color indexed="81"/>
      <name val="Tahoma"/>
      <family val="2"/>
    </font>
    <font>
      <sz val="9"/>
      <color indexed="81"/>
      <name val="Tahoma"/>
      <family val="2"/>
    </font>
    <font>
      <b/>
      <sz val="48"/>
      <name val="Arial"/>
      <family val="2"/>
    </font>
    <font>
      <sz val="48"/>
      <name val="Arial"/>
      <family val="2"/>
    </font>
    <font>
      <b/>
      <sz val="16"/>
      <color theme="0"/>
      <name val="Calibri"/>
      <family val="2"/>
      <scheme val="minor"/>
    </font>
    <font>
      <sz val="11"/>
      <color theme="1"/>
      <name val="Arial"/>
      <family val="2"/>
    </font>
    <font>
      <b/>
      <sz val="11"/>
      <color theme="1"/>
      <name val="Arial"/>
      <family val="2"/>
    </font>
    <font>
      <u/>
      <sz val="11"/>
      <color indexed="12"/>
      <name val="Arial"/>
      <family val="2"/>
    </font>
    <font>
      <b/>
      <sz val="11"/>
      <name val="Calibri"/>
      <family val="2"/>
    </font>
    <font>
      <b/>
      <sz val="12"/>
      <color theme="0"/>
      <name val="Calibri"/>
      <family val="2"/>
      <scheme val="minor"/>
    </font>
    <font>
      <sz val="12"/>
      <color theme="0"/>
      <name val="Calibri"/>
      <family val="2"/>
      <scheme val="minor"/>
    </font>
    <font>
      <b/>
      <sz val="11"/>
      <color indexed="8"/>
      <name val="Arial"/>
      <family val="2"/>
    </font>
    <font>
      <b/>
      <sz val="11"/>
      <color indexed="8"/>
      <name val="Calibri"/>
      <family val="2"/>
    </font>
    <font>
      <sz val="11"/>
      <color indexed="8"/>
      <name val="Calibri"/>
      <family val="2"/>
    </font>
    <font>
      <sz val="11"/>
      <color indexed="8"/>
      <name val="Arial"/>
      <family val="2"/>
    </font>
    <font>
      <sz val="10"/>
      <color theme="1"/>
      <name val="Arial"/>
      <family val="2"/>
    </font>
    <font>
      <b/>
      <sz val="11"/>
      <color theme="1"/>
      <name val="Calibri"/>
      <family val="2"/>
      <scheme val="minor"/>
    </font>
    <font>
      <sz val="12"/>
      <color indexed="8"/>
      <name val="Calibri"/>
      <family val="2"/>
    </font>
    <font>
      <sz val="12"/>
      <color theme="1"/>
      <name val="Calibri"/>
      <family val="2"/>
      <scheme val="minor"/>
    </font>
    <font>
      <sz val="12"/>
      <color indexed="8"/>
      <name val="Arial"/>
      <family val="2"/>
    </font>
    <font>
      <sz val="13.5"/>
      <color indexed="8"/>
      <name val="Calibri"/>
      <family val="2"/>
    </font>
    <font>
      <b/>
      <sz val="13.5"/>
      <name val="Arial"/>
      <family val="2"/>
    </font>
    <font>
      <sz val="13.5"/>
      <color theme="1"/>
      <name val="Calibri"/>
      <family val="2"/>
      <scheme val="minor"/>
    </font>
    <font>
      <sz val="13.5"/>
      <color indexed="8"/>
      <name val="Arial"/>
      <family val="2"/>
    </font>
    <font>
      <sz val="10"/>
      <color theme="1"/>
      <name val="Calibri"/>
      <family val="2"/>
    </font>
    <font>
      <b/>
      <sz val="26"/>
      <color theme="1"/>
      <name val="Arial"/>
      <family val="2"/>
    </font>
    <font>
      <sz val="14"/>
      <name val="Arial"/>
      <family val="2"/>
    </font>
    <font>
      <sz val="14"/>
      <color theme="1"/>
      <name val="Calibri"/>
      <family val="2"/>
      <scheme val="minor"/>
    </font>
    <font>
      <i/>
      <sz val="10"/>
      <color theme="1"/>
      <name val="Arial"/>
      <family val="2"/>
    </font>
    <font>
      <sz val="5"/>
      <color theme="1"/>
      <name val="Arial"/>
      <family val="2"/>
    </font>
  </fonts>
  <fills count="25">
    <fill>
      <patternFill patternType="none"/>
    </fill>
    <fill>
      <patternFill patternType="gray125"/>
    </fill>
    <fill>
      <patternFill patternType="solid">
        <fgColor theme="3" tint="0.79998168889431442"/>
        <bgColor indexed="64"/>
      </patternFill>
    </fill>
    <fill>
      <patternFill patternType="solid">
        <fgColor theme="0"/>
        <bgColor indexed="64"/>
      </patternFill>
    </fill>
    <fill>
      <patternFill patternType="solid">
        <fgColor theme="8" tint="-0.249977111117893"/>
        <bgColor indexed="64"/>
      </patternFill>
    </fill>
    <fill>
      <patternFill patternType="solid">
        <fgColor theme="4" tint="-0.249977111117893"/>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theme="5" tint="-0.249977111117893"/>
        <bgColor indexed="64"/>
      </patternFill>
    </fill>
    <fill>
      <patternFill patternType="solid">
        <fgColor rgb="FFC00000"/>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theme="0" tint="-0.34998626667073579"/>
        <bgColor indexed="64"/>
      </patternFill>
    </fill>
    <fill>
      <patternFill patternType="solid">
        <fgColor indexed="42"/>
        <bgColor indexed="64"/>
      </patternFill>
    </fill>
    <fill>
      <patternFill patternType="solid">
        <fgColor indexed="22"/>
        <bgColor indexed="64"/>
      </patternFill>
    </fill>
    <fill>
      <patternFill patternType="solid">
        <fgColor indexed="23"/>
        <bgColor indexed="64"/>
      </patternFill>
    </fill>
    <fill>
      <patternFill patternType="solid">
        <fgColor rgb="FF99FF99"/>
        <bgColor indexed="64"/>
      </patternFill>
    </fill>
    <fill>
      <patternFill patternType="solid">
        <fgColor rgb="FFFFFF66"/>
        <bgColor indexed="64"/>
      </patternFill>
    </fill>
    <fill>
      <patternFill patternType="solid">
        <fgColor rgb="FFCCFF99"/>
        <bgColor indexed="64"/>
      </patternFill>
    </fill>
    <fill>
      <patternFill patternType="solid">
        <fgColor rgb="FFCCFFCC"/>
        <bgColor indexed="64"/>
      </patternFill>
    </fill>
    <fill>
      <patternFill patternType="solid">
        <fgColor rgb="FFFFFFCC"/>
        <bgColor indexed="64"/>
      </patternFill>
    </fill>
    <fill>
      <patternFill patternType="solid">
        <fgColor rgb="FFFFCCFF"/>
        <bgColor indexed="64"/>
      </patternFill>
    </fill>
    <fill>
      <patternFill patternType="solid">
        <fgColor rgb="FFFF99FF"/>
        <bgColor indexed="64"/>
      </patternFill>
    </fill>
  </fills>
  <borders count="8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dotted">
        <color indexed="64"/>
      </right>
      <top/>
      <bottom/>
      <diagonal/>
    </border>
    <border>
      <left style="dotted">
        <color indexed="64"/>
      </left>
      <right style="dotted">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dotted">
        <color indexed="64"/>
      </left>
      <right style="dotted">
        <color indexed="64"/>
      </right>
      <top/>
      <bottom/>
      <diagonal/>
    </border>
    <border>
      <left/>
      <right style="thin">
        <color indexed="64"/>
      </right>
      <top/>
      <bottom/>
      <diagonal/>
    </border>
    <border>
      <left/>
      <right style="thin">
        <color auto="1"/>
      </right>
      <top style="thin">
        <color auto="1"/>
      </top>
      <bottom/>
      <diagonal/>
    </border>
    <border>
      <left/>
      <right/>
      <top/>
      <bottom style="thin">
        <color auto="1"/>
      </bottom>
      <diagonal/>
    </border>
    <border>
      <left style="thin">
        <color indexed="64"/>
      </left>
      <right style="thick">
        <color auto="1"/>
      </right>
      <top style="thin">
        <color indexed="64"/>
      </top>
      <bottom style="thin">
        <color indexed="64"/>
      </bottom>
      <diagonal/>
    </border>
    <border>
      <left style="thick">
        <color auto="1"/>
      </left>
      <right style="thick">
        <color auto="1"/>
      </right>
      <top/>
      <bottom/>
      <diagonal/>
    </border>
    <border>
      <left style="thick">
        <color auto="1"/>
      </left>
      <right style="thin">
        <color indexed="64"/>
      </right>
      <top style="thin">
        <color indexed="64"/>
      </top>
      <bottom style="thin">
        <color indexed="64"/>
      </bottom>
      <diagonal/>
    </border>
    <border>
      <left style="dotted">
        <color indexed="64"/>
      </left>
      <right style="thick">
        <color auto="1"/>
      </right>
      <top style="thin">
        <color indexed="64"/>
      </top>
      <bottom style="thin">
        <color indexed="64"/>
      </bottom>
      <diagonal/>
    </border>
    <border>
      <left style="thick">
        <color auto="1"/>
      </left>
      <right style="dotted">
        <color indexed="64"/>
      </right>
      <top/>
      <bottom/>
      <diagonal/>
    </border>
    <border>
      <left style="medium">
        <color indexed="64"/>
      </left>
      <right/>
      <top/>
      <bottom/>
      <diagonal/>
    </border>
    <border>
      <left style="thin">
        <color indexed="64"/>
      </left>
      <right style="thin">
        <color indexed="64"/>
      </right>
      <top style="thin">
        <color indexed="64"/>
      </top>
      <bottom/>
      <diagonal/>
    </border>
    <border>
      <left style="dotted">
        <color indexed="64"/>
      </left>
      <right style="dotted">
        <color indexed="64"/>
      </right>
      <top/>
      <bottom style="thin">
        <color indexed="64"/>
      </bottom>
      <diagonal/>
    </border>
    <border>
      <left style="dotted">
        <color indexed="64"/>
      </left>
      <right style="thick">
        <color auto="1"/>
      </right>
      <top/>
      <bottom style="thin">
        <color indexed="64"/>
      </bottom>
      <diagonal/>
    </border>
    <border>
      <left style="thick">
        <color auto="1"/>
      </left>
      <right style="dotted">
        <color indexed="64"/>
      </right>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ck">
        <color indexed="64"/>
      </right>
      <top/>
      <bottom/>
      <diagonal/>
    </border>
    <border>
      <left style="thick">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n">
        <color indexed="64"/>
      </right>
      <top style="thick">
        <color indexed="64"/>
      </top>
      <bottom style="thin">
        <color indexed="64"/>
      </bottom>
      <diagonal/>
    </border>
    <border>
      <left/>
      <right style="thin">
        <color indexed="64"/>
      </right>
      <top style="thick">
        <color indexed="64"/>
      </top>
      <bottom style="thin">
        <color indexed="64"/>
      </bottom>
      <diagonal/>
    </border>
    <border>
      <left style="medium">
        <color indexed="64"/>
      </left>
      <right style="medium">
        <color indexed="64"/>
      </right>
      <top style="thick">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right style="thin">
        <color indexed="64"/>
      </right>
      <top/>
      <bottom style="medium">
        <color indexed="64"/>
      </bottom>
      <diagonal/>
    </border>
    <border>
      <left/>
      <right/>
      <top style="medium">
        <color auto="1"/>
      </top>
      <bottom/>
      <diagonal/>
    </border>
    <border>
      <left/>
      <right style="medium">
        <color indexed="64"/>
      </right>
      <top style="medium">
        <color indexed="64"/>
      </top>
      <bottom/>
      <diagonal/>
    </border>
    <border>
      <left/>
      <right style="medium">
        <color auto="1"/>
      </right>
      <top/>
      <bottom/>
      <diagonal/>
    </border>
    <border>
      <left style="medium">
        <color auto="1"/>
      </left>
      <right/>
      <top/>
      <bottom style="thin">
        <color auto="1"/>
      </bottom>
      <diagonal/>
    </border>
    <border>
      <left/>
      <right style="medium">
        <color auto="1"/>
      </right>
      <top/>
      <bottom style="thin">
        <color auto="1"/>
      </bottom>
      <diagonal/>
    </border>
    <border>
      <left style="dotted">
        <color indexed="64"/>
      </left>
      <right style="medium">
        <color auto="1"/>
      </right>
      <top style="thin">
        <color indexed="64"/>
      </top>
      <bottom style="thin">
        <color indexed="64"/>
      </bottom>
      <diagonal/>
    </border>
    <border>
      <left/>
      <right style="medium">
        <color indexed="64"/>
      </right>
      <top/>
      <bottom style="medium">
        <color indexed="64"/>
      </bottom>
      <diagonal/>
    </border>
    <border>
      <left style="thick">
        <color auto="1"/>
      </left>
      <right/>
      <top/>
      <bottom/>
      <diagonal/>
    </border>
    <border>
      <left/>
      <right/>
      <top/>
      <bottom style="thick">
        <color indexed="64"/>
      </bottom>
      <diagonal/>
    </border>
    <border>
      <left style="thick">
        <color auto="1"/>
      </left>
      <right style="thin">
        <color indexed="64"/>
      </right>
      <top style="thin">
        <color indexed="64"/>
      </top>
      <bottom/>
      <diagonal/>
    </border>
    <border>
      <left style="thin">
        <color indexed="64"/>
      </left>
      <right style="thick">
        <color indexed="64"/>
      </right>
      <top style="thick">
        <color indexed="64"/>
      </top>
      <bottom/>
      <diagonal/>
    </border>
    <border>
      <left style="thin">
        <color indexed="64"/>
      </left>
      <right style="thin">
        <color indexed="64"/>
      </right>
      <top/>
      <bottom style="thin">
        <color indexed="64"/>
      </bottom>
      <diagonal/>
    </border>
    <border>
      <left style="thick">
        <color auto="1"/>
      </left>
      <right style="thin">
        <color indexed="64"/>
      </right>
      <top/>
      <bottom style="thin">
        <color indexed="64"/>
      </bottom>
      <diagonal/>
    </border>
    <border>
      <left style="thin">
        <color indexed="64"/>
      </left>
      <right style="thick">
        <color indexed="64"/>
      </right>
      <top/>
      <bottom style="thick">
        <color indexed="64"/>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thick">
        <color indexed="64"/>
      </left>
      <right style="dashed">
        <color indexed="64"/>
      </right>
      <top style="thick">
        <color indexed="64"/>
      </top>
      <bottom/>
      <diagonal/>
    </border>
    <border>
      <left style="dashed">
        <color indexed="64"/>
      </left>
      <right style="dashed">
        <color indexed="64"/>
      </right>
      <top style="thick">
        <color indexed="64"/>
      </top>
      <bottom/>
      <diagonal/>
    </border>
    <border>
      <left style="medium">
        <color indexed="64"/>
      </left>
      <right style="medium">
        <color indexed="64"/>
      </right>
      <top/>
      <bottom style="thick">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ck">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thick">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thick">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tted">
        <color indexed="64"/>
      </left>
      <right style="dotted">
        <color indexed="64"/>
      </right>
      <top style="thin">
        <color indexed="64"/>
      </top>
      <bottom/>
      <diagonal/>
    </border>
    <border>
      <left style="dotted">
        <color indexed="64"/>
      </left>
      <right style="medium">
        <color indexed="64"/>
      </right>
      <top style="thin">
        <color indexed="64"/>
      </top>
      <bottom/>
      <diagonal/>
    </border>
    <border>
      <left style="dotted">
        <color indexed="64"/>
      </left>
      <right/>
      <top style="medium">
        <color indexed="64"/>
      </top>
      <bottom/>
      <diagonal/>
    </border>
    <border>
      <left/>
      <right style="dotted">
        <color indexed="64"/>
      </right>
      <top style="medium">
        <color indexed="64"/>
      </top>
      <bottom/>
      <diagonal/>
    </border>
    <border>
      <left style="dotted">
        <color indexed="64"/>
      </left>
      <right style="dotted">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style="dotted">
        <color indexed="64"/>
      </right>
      <top style="medium">
        <color indexed="64"/>
      </top>
      <bottom style="medium">
        <color indexed="64"/>
      </bottom>
      <diagonal/>
    </border>
    <border>
      <left style="dotted">
        <color indexed="64"/>
      </left>
      <right/>
      <top style="medium">
        <color indexed="64"/>
      </top>
      <bottom style="medium">
        <color indexed="64"/>
      </bottom>
      <diagonal/>
    </border>
  </borders>
  <cellStyleXfs count="2">
    <xf numFmtId="0" fontId="0" fillId="0" borderId="0"/>
    <xf numFmtId="0" fontId="4" fillId="0" borderId="0" applyNumberFormat="0" applyFill="0" applyBorder="0" applyAlignment="0" applyProtection="0">
      <alignment vertical="top"/>
      <protection locked="0"/>
    </xf>
  </cellStyleXfs>
  <cellXfs count="407">
    <xf numFmtId="0" fontId="0" fillId="0" borderId="0" xfId="0"/>
    <xf numFmtId="0" fontId="0" fillId="0" borderId="0" xfId="0" applyProtection="1">
      <protection hidden="1"/>
    </xf>
    <xf numFmtId="0" fontId="5" fillId="4" borderId="1" xfId="0" applyFont="1" applyFill="1" applyBorder="1" applyAlignment="1" applyProtection="1">
      <alignment horizontal="center"/>
      <protection hidden="1"/>
    </xf>
    <xf numFmtId="0" fontId="5" fillId="5" borderId="1" xfId="0" applyFont="1" applyFill="1" applyBorder="1" applyAlignment="1" applyProtection="1">
      <alignment horizontal="center"/>
      <protection hidden="1"/>
    </xf>
    <xf numFmtId="0" fontId="5" fillId="6" borderId="1" xfId="0" applyFont="1" applyFill="1" applyBorder="1" applyAlignment="1" applyProtection="1">
      <alignment horizontal="center"/>
      <protection hidden="1"/>
    </xf>
    <xf numFmtId="0" fontId="5" fillId="7" borderId="1" xfId="0" applyFont="1" applyFill="1" applyBorder="1" applyAlignment="1" applyProtection="1">
      <alignment horizontal="center"/>
      <protection hidden="1"/>
    </xf>
    <xf numFmtId="0" fontId="5" fillId="2" borderId="1" xfId="0" applyFont="1" applyFill="1" applyBorder="1" applyAlignment="1" applyProtection="1">
      <alignment horizontal="center"/>
      <protection hidden="1"/>
    </xf>
    <xf numFmtId="0" fontId="5" fillId="12" borderId="1" xfId="0" applyFont="1" applyFill="1" applyBorder="1" applyAlignment="1" applyProtection="1">
      <alignment horizontal="center"/>
      <protection hidden="1"/>
    </xf>
    <xf numFmtId="0" fontId="3" fillId="0" borderId="3" xfId="0" applyFont="1" applyBorder="1" applyAlignment="1" applyProtection="1">
      <alignment horizontal="right"/>
      <protection hidden="1"/>
    </xf>
    <xf numFmtId="0" fontId="5" fillId="0" borderId="4" xfId="0" applyFont="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9" borderId="1" xfId="0" applyFont="1" applyFill="1" applyBorder="1" applyAlignment="1" applyProtection="1">
      <alignment horizontal="center"/>
      <protection hidden="1"/>
    </xf>
    <xf numFmtId="0" fontId="5" fillId="10" borderId="1" xfId="0" applyFont="1" applyFill="1" applyBorder="1" applyAlignment="1" applyProtection="1">
      <alignment horizontal="center"/>
      <protection hidden="1"/>
    </xf>
    <xf numFmtId="0" fontId="5" fillId="0" borderId="2" xfId="0" applyFont="1" applyBorder="1" applyAlignment="1" applyProtection="1">
      <alignment horizontal="center"/>
      <protection hidden="1"/>
    </xf>
    <xf numFmtId="0" fontId="5" fillId="0" borderId="0" xfId="0" applyFont="1" applyBorder="1" applyAlignment="1" applyProtection="1">
      <alignment horizontal="center"/>
      <protection hidden="1"/>
    </xf>
    <xf numFmtId="0" fontId="3" fillId="0" borderId="1" xfId="0" applyFont="1" applyBorder="1" applyAlignment="1" applyProtection="1">
      <alignment horizontal="center" vertical="top" wrapText="1"/>
      <protection hidden="1"/>
    </xf>
    <xf numFmtId="0" fontId="5" fillId="0" borderId="0" xfId="0" applyFont="1" applyBorder="1" applyProtection="1">
      <protection hidden="1"/>
    </xf>
    <xf numFmtId="0" fontId="5" fillId="0" borderId="1" xfId="0" applyFont="1" applyBorder="1" applyAlignment="1" applyProtection="1">
      <alignment horizontal="center" vertical="center"/>
      <protection hidden="1"/>
    </xf>
    <xf numFmtId="0" fontId="5" fillId="0" borderId="1" xfId="0" applyFont="1" applyBorder="1" applyAlignment="1" applyProtection="1">
      <alignment horizontal="center"/>
      <protection hidden="1"/>
    </xf>
    <xf numFmtId="0" fontId="3" fillId="4" borderId="0" xfId="0" applyFont="1" applyFill="1" applyBorder="1" applyAlignment="1" applyProtection="1">
      <alignment horizontal="right"/>
      <protection hidden="1"/>
    </xf>
    <xf numFmtId="0" fontId="3" fillId="5" borderId="0" xfId="0" applyFont="1" applyFill="1" applyBorder="1" applyAlignment="1" applyProtection="1">
      <alignment horizontal="right" vertical="center"/>
      <protection hidden="1"/>
    </xf>
    <xf numFmtId="0" fontId="3" fillId="6" borderId="0" xfId="0" applyFont="1" applyFill="1" applyBorder="1" applyAlignment="1" applyProtection="1">
      <alignment horizontal="right" vertical="center"/>
      <protection hidden="1"/>
    </xf>
    <xf numFmtId="0" fontId="3" fillId="7" borderId="0" xfId="0" applyFont="1" applyFill="1" applyBorder="1" applyAlignment="1" applyProtection="1">
      <alignment horizontal="right" vertical="center"/>
      <protection hidden="1"/>
    </xf>
    <xf numFmtId="0" fontId="3" fillId="2" borderId="0" xfId="0" applyFont="1" applyFill="1" applyBorder="1" applyAlignment="1" applyProtection="1">
      <alignment horizontal="right" vertical="center"/>
      <protection hidden="1"/>
    </xf>
    <xf numFmtId="0" fontId="3" fillId="0" borderId="1" xfId="0" applyFont="1" applyBorder="1" applyAlignment="1" applyProtection="1">
      <alignment horizontal="center" vertical="center" wrapText="1"/>
      <protection hidden="1"/>
    </xf>
    <xf numFmtId="0" fontId="3" fillId="12" borderId="0" xfId="0" applyFont="1" applyFill="1" applyBorder="1" applyAlignment="1" applyProtection="1">
      <alignment horizontal="right" vertical="center"/>
      <protection hidden="1"/>
    </xf>
    <xf numFmtId="0" fontId="3" fillId="8" borderId="0" xfId="0" applyFont="1" applyFill="1" applyBorder="1" applyAlignment="1" applyProtection="1">
      <alignment horizontal="right" vertical="center"/>
      <protection hidden="1"/>
    </xf>
    <xf numFmtId="0" fontId="3" fillId="9" borderId="0" xfId="0" applyFont="1" applyFill="1" applyBorder="1" applyAlignment="1" applyProtection="1">
      <alignment horizontal="right" vertical="center"/>
      <protection hidden="1"/>
    </xf>
    <xf numFmtId="0" fontId="3" fillId="0" borderId="1" xfId="0" applyFont="1" applyFill="1" applyBorder="1" applyAlignment="1" applyProtection="1">
      <alignment horizontal="center" vertical="center" wrapText="1"/>
      <protection hidden="1"/>
    </xf>
    <xf numFmtId="0" fontId="3" fillId="0" borderId="0" xfId="0" applyFont="1" applyBorder="1" applyAlignment="1" applyProtection="1">
      <alignment horizontal="right"/>
      <protection hidden="1"/>
    </xf>
    <xf numFmtId="0" fontId="12" fillId="0" borderId="1" xfId="0" applyFont="1" applyBorder="1" applyAlignment="1" applyProtection="1">
      <alignment horizontal="center" vertical="center"/>
      <protection hidden="1"/>
    </xf>
    <xf numFmtId="10" fontId="12" fillId="0" borderId="4" xfId="0" applyNumberFormat="1" applyFont="1" applyBorder="1" applyProtection="1">
      <protection hidden="1"/>
    </xf>
    <xf numFmtId="0" fontId="12" fillId="0" borderId="4" xfId="0" applyFont="1" applyBorder="1" applyProtection="1">
      <protection hidden="1"/>
    </xf>
    <xf numFmtId="0" fontId="12" fillId="13" borderId="1" xfId="0" applyFont="1" applyFill="1" applyBorder="1" applyAlignment="1" applyProtection="1">
      <alignment horizontal="center" vertical="center"/>
      <protection hidden="1"/>
    </xf>
    <xf numFmtId="0" fontId="12" fillId="0" borderId="0" xfId="0" applyFont="1" applyProtection="1">
      <protection hidden="1"/>
    </xf>
    <xf numFmtId="10" fontId="0" fillId="0" borderId="0" xfId="0" applyNumberFormat="1" applyBorder="1" applyProtection="1">
      <protection hidden="1"/>
    </xf>
    <xf numFmtId="0" fontId="12" fillId="0" borderId="1" xfId="0" applyFont="1" applyBorder="1" applyAlignment="1" applyProtection="1">
      <alignment horizontal="center"/>
      <protection hidden="1"/>
    </xf>
    <xf numFmtId="0" fontId="0" fillId="0" borderId="1" xfId="0" applyBorder="1" applyProtection="1">
      <protection hidden="1"/>
    </xf>
    <xf numFmtId="0" fontId="0" fillId="0" borderId="0" xfId="0" applyBorder="1" applyProtection="1">
      <protection hidden="1"/>
    </xf>
    <xf numFmtId="0" fontId="12" fillId="0" borderId="0" xfId="0" applyFont="1" applyBorder="1" applyProtection="1">
      <protection hidden="1"/>
    </xf>
    <xf numFmtId="9" fontId="12" fillId="4" borderId="1" xfId="0" applyNumberFormat="1" applyFont="1" applyFill="1" applyBorder="1" applyProtection="1">
      <protection hidden="1"/>
    </xf>
    <xf numFmtId="9" fontId="12" fillId="5" borderId="1" xfId="0" applyNumberFormat="1" applyFont="1" applyFill="1" applyBorder="1" applyProtection="1">
      <protection hidden="1"/>
    </xf>
    <xf numFmtId="9" fontId="12" fillId="6" borderId="1" xfId="0" applyNumberFormat="1" applyFont="1" applyFill="1" applyBorder="1" applyProtection="1">
      <protection hidden="1"/>
    </xf>
    <xf numFmtId="9" fontId="12" fillId="7" borderId="1" xfId="0" applyNumberFormat="1" applyFont="1" applyFill="1" applyBorder="1" applyProtection="1">
      <protection hidden="1"/>
    </xf>
    <xf numFmtId="9" fontId="12" fillId="2" borderId="1" xfId="0" applyNumberFormat="1" applyFont="1" applyFill="1" applyBorder="1" applyProtection="1">
      <protection hidden="1"/>
    </xf>
    <xf numFmtId="9" fontId="12" fillId="12" borderId="1" xfId="0" applyNumberFormat="1" applyFont="1" applyFill="1" applyBorder="1" applyProtection="1">
      <protection hidden="1"/>
    </xf>
    <xf numFmtId="9" fontId="12" fillId="8" borderId="1" xfId="0" applyNumberFormat="1" applyFont="1" applyFill="1" applyBorder="1" applyProtection="1">
      <protection hidden="1"/>
    </xf>
    <xf numFmtId="9" fontId="12" fillId="9" borderId="1" xfId="0" applyNumberFormat="1" applyFont="1" applyFill="1" applyBorder="1" applyProtection="1">
      <protection hidden="1"/>
    </xf>
    <xf numFmtId="9" fontId="12" fillId="10" borderId="1" xfId="0" applyNumberFormat="1" applyFont="1" applyFill="1" applyBorder="1" applyProtection="1">
      <protection hidden="1"/>
    </xf>
    <xf numFmtId="0" fontId="6" fillId="0" borderId="0" xfId="0" applyFont="1" applyBorder="1" applyAlignment="1" applyProtection="1">
      <alignment horizontal="right"/>
      <protection hidden="1"/>
    </xf>
    <xf numFmtId="0" fontId="5" fillId="0" borderId="3" xfId="0" applyFont="1" applyBorder="1" applyProtection="1">
      <protection hidden="1"/>
    </xf>
    <xf numFmtId="0" fontId="3" fillId="0" borderId="4" xfId="0" applyFont="1" applyBorder="1" applyAlignment="1" applyProtection="1">
      <alignment horizontal="center" vertical="top" wrapText="1"/>
      <protection hidden="1"/>
    </xf>
    <xf numFmtId="0" fontId="21" fillId="17" borderId="13" xfId="0" applyFont="1" applyFill="1" applyBorder="1" applyProtection="1">
      <protection hidden="1"/>
    </xf>
    <xf numFmtId="0" fontId="21" fillId="17" borderId="1" xfId="0" applyFont="1" applyFill="1" applyBorder="1" applyProtection="1">
      <protection hidden="1"/>
    </xf>
    <xf numFmtId="2" fontId="12" fillId="0" borderId="1" xfId="0" applyNumberFormat="1" applyFont="1" applyBorder="1" applyProtection="1">
      <protection hidden="1"/>
    </xf>
    <xf numFmtId="164" fontId="12" fillId="0" borderId="1" xfId="0" applyNumberFormat="1" applyFont="1" applyBorder="1" applyProtection="1">
      <protection hidden="1"/>
    </xf>
    <xf numFmtId="2" fontId="0" fillId="14" borderId="20" xfId="0" applyNumberFormat="1" applyFill="1" applyBorder="1" applyProtection="1">
      <protection hidden="1"/>
    </xf>
    <xf numFmtId="164" fontId="0" fillId="14" borderId="18" xfId="0" applyNumberFormat="1" applyFill="1" applyBorder="1" applyProtection="1">
      <protection hidden="1"/>
    </xf>
    <xf numFmtId="2" fontId="12" fillId="0" borderId="13" xfId="0" applyNumberFormat="1" applyFont="1" applyBorder="1" applyProtection="1">
      <protection hidden="1"/>
    </xf>
    <xf numFmtId="2" fontId="12" fillId="14" borderId="15" xfId="0" applyNumberFormat="1" applyFont="1" applyFill="1" applyBorder="1" applyProtection="1">
      <protection hidden="1"/>
    </xf>
    <xf numFmtId="164" fontId="12" fillId="14" borderId="7" xfId="0" applyNumberFormat="1" applyFont="1" applyFill="1" applyBorder="1" applyProtection="1">
      <protection hidden="1"/>
    </xf>
    <xf numFmtId="0" fontId="3" fillId="0" borderId="16" xfId="0" applyFont="1" applyBorder="1" applyAlignment="1" applyProtection="1">
      <alignment horizontal="right"/>
      <protection hidden="1"/>
    </xf>
    <xf numFmtId="0" fontId="0" fillId="0" borderId="46" xfId="0" applyBorder="1" applyProtection="1">
      <protection hidden="1"/>
    </xf>
    <xf numFmtId="0" fontId="11" fillId="0" borderId="16" xfId="0" applyFont="1" applyBorder="1" applyProtection="1">
      <protection hidden="1"/>
    </xf>
    <xf numFmtId="0" fontId="3" fillId="0" borderId="26" xfId="0" applyFont="1" applyFill="1" applyBorder="1" applyAlignment="1" applyProtection="1">
      <alignment horizontal="center" vertical="top" wrapText="1"/>
      <protection hidden="1"/>
    </xf>
    <xf numFmtId="0" fontId="2" fillId="18" borderId="2" xfId="0" applyFont="1" applyFill="1" applyBorder="1" applyAlignment="1" applyProtection="1">
      <alignment horizontal="center"/>
      <protection hidden="1"/>
    </xf>
    <xf numFmtId="0" fontId="2" fillId="19" borderId="2" xfId="0" applyFont="1" applyFill="1" applyBorder="1" applyAlignment="1" applyProtection="1">
      <alignment horizontal="center"/>
      <protection hidden="1"/>
    </xf>
    <xf numFmtId="10" fontId="3" fillId="20" borderId="1" xfId="0" applyNumberFormat="1" applyFont="1" applyFill="1" applyBorder="1" applyAlignment="1" applyProtection="1">
      <alignment horizontal="center" vertical="top" wrapText="1"/>
      <protection hidden="1"/>
    </xf>
    <xf numFmtId="10" fontId="3" fillId="20" borderId="26" xfId="0" applyNumberFormat="1" applyFont="1" applyFill="1" applyBorder="1" applyAlignment="1" applyProtection="1">
      <alignment horizontal="center" vertical="top" wrapText="1"/>
      <protection hidden="1"/>
    </xf>
    <xf numFmtId="0" fontId="0" fillId="0" borderId="16" xfId="0" applyBorder="1" applyProtection="1">
      <protection hidden="1"/>
    </xf>
    <xf numFmtId="0" fontId="3" fillId="0" borderId="49" xfId="0" applyFont="1" applyBorder="1" applyAlignment="1" applyProtection="1">
      <alignment horizontal="center" vertical="top" wrapText="1"/>
      <protection hidden="1"/>
    </xf>
    <xf numFmtId="0" fontId="3" fillId="0" borderId="26" xfId="0" applyFont="1" applyBorder="1" applyAlignment="1" applyProtection="1">
      <alignment horizontal="center" vertical="top" wrapText="1"/>
      <protection hidden="1"/>
    </xf>
    <xf numFmtId="9" fontId="12" fillId="4" borderId="26" xfId="0" applyNumberFormat="1" applyFont="1" applyFill="1" applyBorder="1" applyProtection="1">
      <protection hidden="1"/>
    </xf>
    <xf numFmtId="9" fontId="12" fillId="5" borderId="26" xfId="0" applyNumberFormat="1" applyFont="1" applyFill="1" applyBorder="1" applyProtection="1">
      <protection hidden="1"/>
    </xf>
    <xf numFmtId="9" fontId="12" fillId="6" borderId="26" xfId="0" applyNumberFormat="1" applyFont="1" applyFill="1" applyBorder="1" applyProtection="1">
      <protection hidden="1"/>
    </xf>
    <xf numFmtId="9" fontId="12" fillId="7" borderId="26" xfId="0" applyNumberFormat="1" applyFont="1" applyFill="1" applyBorder="1" applyProtection="1">
      <protection hidden="1"/>
    </xf>
    <xf numFmtId="9" fontId="12" fillId="2" borderId="26" xfId="0" applyNumberFormat="1" applyFont="1" applyFill="1" applyBorder="1" applyProtection="1">
      <protection hidden="1"/>
    </xf>
    <xf numFmtId="9" fontId="12" fillId="12" borderId="26" xfId="0" applyNumberFormat="1" applyFont="1" applyFill="1" applyBorder="1" applyProtection="1">
      <protection hidden="1"/>
    </xf>
    <xf numFmtId="0" fontId="12" fillId="0" borderId="16" xfId="0" applyFont="1" applyBorder="1" applyProtection="1">
      <protection hidden="1"/>
    </xf>
    <xf numFmtId="10" fontId="12" fillId="0" borderId="49" xfId="0" applyNumberFormat="1" applyFont="1" applyBorder="1" applyProtection="1">
      <protection hidden="1"/>
    </xf>
    <xf numFmtId="9" fontId="12" fillId="8" borderId="26" xfId="0" applyNumberFormat="1" applyFont="1" applyFill="1" applyBorder="1" applyProtection="1">
      <protection hidden="1"/>
    </xf>
    <xf numFmtId="9" fontId="12" fillId="9" borderId="26" xfId="0" applyNumberFormat="1" applyFont="1" applyFill="1" applyBorder="1" applyProtection="1">
      <protection hidden="1"/>
    </xf>
    <xf numFmtId="9" fontId="12" fillId="10" borderId="26" xfId="0" applyNumberFormat="1" applyFont="1" applyFill="1" applyBorder="1" applyProtection="1">
      <protection hidden="1"/>
    </xf>
    <xf numFmtId="0" fontId="12" fillId="0" borderId="49" xfId="0" applyFont="1" applyBorder="1" applyProtection="1">
      <protection hidden="1"/>
    </xf>
    <xf numFmtId="0" fontId="12" fillId="13" borderId="22" xfId="0" applyFont="1" applyFill="1" applyBorder="1" applyProtection="1">
      <protection hidden="1"/>
    </xf>
    <xf numFmtId="0" fontId="12" fillId="13" borderId="42" xfId="0" applyFont="1" applyFill="1" applyBorder="1" applyProtection="1">
      <protection hidden="1"/>
    </xf>
    <xf numFmtId="0" fontId="13" fillId="13" borderId="42" xfId="0" applyFont="1" applyFill="1" applyBorder="1" applyAlignment="1" applyProtection="1">
      <alignment horizontal="right"/>
      <protection hidden="1"/>
    </xf>
    <xf numFmtId="9" fontId="12" fillId="13" borderId="34" xfId="0" applyNumberFormat="1" applyFont="1" applyFill="1" applyBorder="1" applyProtection="1">
      <protection hidden="1"/>
    </xf>
    <xf numFmtId="9" fontId="12" fillId="13" borderId="28" xfId="0" applyNumberFormat="1" applyFont="1" applyFill="1" applyBorder="1" applyProtection="1">
      <protection hidden="1"/>
    </xf>
    <xf numFmtId="0" fontId="12" fillId="13" borderId="34" xfId="0" applyFont="1" applyFill="1" applyBorder="1" applyAlignment="1" applyProtection="1">
      <alignment horizontal="center" vertical="center"/>
      <protection hidden="1"/>
    </xf>
    <xf numFmtId="9" fontId="12" fillId="13" borderId="28" xfId="0" applyNumberFormat="1" applyFont="1" applyFill="1" applyBorder="1" applyAlignment="1" applyProtection="1">
      <alignment horizontal="right" vertical="center"/>
      <protection hidden="1"/>
    </xf>
    <xf numFmtId="0" fontId="3" fillId="0" borderId="9" xfId="0" applyFont="1" applyBorder="1" applyAlignment="1" applyProtection="1">
      <alignment horizontal="center" vertical="top" wrapText="1"/>
      <protection locked="0"/>
    </xf>
    <xf numFmtId="0" fontId="1" fillId="0" borderId="29" xfId="0" applyFont="1" applyFill="1" applyBorder="1" applyAlignment="1" applyProtection="1">
      <alignment horizontal="center" vertical="top" wrapText="1"/>
      <protection hidden="1"/>
    </xf>
    <xf numFmtId="0" fontId="2" fillId="21" borderId="23" xfId="0" applyNumberFormat="1" applyFont="1" applyFill="1" applyBorder="1" applyAlignment="1" applyProtection="1">
      <alignment horizontal="center" vertical="top" wrapText="1"/>
      <protection hidden="1"/>
    </xf>
    <xf numFmtId="0" fontId="2" fillId="21" borderId="30" xfId="0" applyNumberFormat="1" applyFont="1" applyFill="1" applyBorder="1" applyAlignment="1" applyProtection="1">
      <alignment horizontal="center" vertical="top" wrapText="1"/>
      <protection hidden="1"/>
    </xf>
    <xf numFmtId="0" fontId="25" fillId="0" borderId="31" xfId="0" applyFont="1" applyBorder="1" applyProtection="1">
      <protection hidden="1"/>
    </xf>
    <xf numFmtId="0" fontId="25" fillId="0" borderId="12" xfId="0" applyFont="1" applyBorder="1" applyProtection="1">
      <protection hidden="1"/>
    </xf>
    <xf numFmtId="2" fontId="26" fillId="0" borderId="32" xfId="0" applyNumberFormat="1" applyFont="1" applyBorder="1" applyProtection="1">
      <protection hidden="1"/>
    </xf>
    <xf numFmtId="10" fontId="26" fillId="0" borderId="33" xfId="0" applyNumberFormat="1" applyFont="1" applyBorder="1" applyProtection="1">
      <protection hidden="1"/>
    </xf>
    <xf numFmtId="0" fontId="1" fillId="0" borderId="58" xfId="0" applyFont="1" applyFill="1" applyBorder="1" applyAlignment="1" applyProtection="1">
      <alignment horizontal="center" vertical="top" wrapText="1"/>
      <protection hidden="1"/>
    </xf>
    <xf numFmtId="0" fontId="1" fillId="22" borderId="59" xfId="0" applyNumberFormat="1" applyFont="1" applyFill="1" applyBorder="1" applyAlignment="1" applyProtection="1">
      <alignment horizontal="center" vertical="top" wrapText="1"/>
      <protection hidden="1"/>
    </xf>
    <xf numFmtId="0" fontId="1" fillId="22" borderId="60" xfId="0" applyNumberFormat="1" applyFont="1" applyFill="1" applyBorder="1" applyAlignment="1" applyProtection="1">
      <alignment horizontal="center" vertical="top" wrapText="1"/>
      <protection hidden="1"/>
    </xf>
    <xf numFmtId="2" fontId="26" fillId="0" borderId="61" xfId="0" applyNumberFormat="1" applyFont="1" applyBorder="1" applyProtection="1">
      <protection hidden="1"/>
    </xf>
    <xf numFmtId="10" fontId="26" fillId="0" borderId="62" xfId="0" applyNumberFormat="1" applyFont="1" applyBorder="1" applyProtection="1">
      <protection hidden="1"/>
    </xf>
    <xf numFmtId="0" fontId="2" fillId="21" borderId="23" xfId="0" applyFont="1" applyFill="1" applyBorder="1" applyAlignment="1" applyProtection="1">
      <alignment horizontal="center" vertical="top" wrapText="1"/>
      <protection hidden="1"/>
    </xf>
    <xf numFmtId="0" fontId="2" fillId="21" borderId="30" xfId="0" applyFont="1" applyFill="1" applyBorder="1" applyAlignment="1" applyProtection="1">
      <alignment horizontal="center" vertical="top" wrapText="1"/>
      <protection hidden="1"/>
    </xf>
    <xf numFmtId="0" fontId="1" fillId="22" borderId="59" xfId="0" applyFont="1" applyFill="1" applyBorder="1" applyAlignment="1" applyProtection="1">
      <alignment horizontal="center" vertical="top" wrapText="1"/>
      <protection hidden="1"/>
    </xf>
    <xf numFmtId="0" fontId="1" fillId="22" borderId="60" xfId="0" applyFont="1" applyFill="1" applyBorder="1" applyAlignment="1" applyProtection="1">
      <alignment horizontal="center" vertical="top" wrapText="1"/>
      <protection hidden="1"/>
    </xf>
    <xf numFmtId="0" fontId="25" fillId="0" borderId="0" xfId="0" applyFont="1" applyBorder="1" applyProtection="1">
      <protection hidden="1"/>
    </xf>
    <xf numFmtId="0" fontId="28" fillId="18" borderId="37" xfId="0" applyFont="1" applyFill="1" applyBorder="1" applyAlignment="1" applyProtection="1">
      <alignment horizontal="center" vertical="top" wrapText="1"/>
      <protection hidden="1"/>
    </xf>
    <xf numFmtId="0" fontId="28" fillId="18" borderId="38" xfId="0" applyFont="1" applyFill="1" applyBorder="1" applyAlignment="1" applyProtection="1">
      <alignment horizontal="center" vertical="top" wrapText="1"/>
      <protection hidden="1"/>
    </xf>
    <xf numFmtId="0" fontId="29" fillId="0" borderId="31" xfId="0" applyFont="1" applyBorder="1" applyProtection="1">
      <protection hidden="1"/>
    </xf>
    <xf numFmtId="0" fontId="29" fillId="0" borderId="12" xfId="0" applyFont="1" applyBorder="1" applyProtection="1">
      <protection hidden="1"/>
    </xf>
    <xf numFmtId="2" fontId="30" fillId="0" borderId="32" xfId="0" applyNumberFormat="1" applyFont="1" applyBorder="1" applyProtection="1">
      <protection hidden="1"/>
    </xf>
    <xf numFmtId="10" fontId="30" fillId="0" borderId="33" xfId="0" applyNumberFormat="1" applyFont="1" applyBorder="1" applyProtection="1">
      <protection hidden="1"/>
    </xf>
    <xf numFmtId="0" fontId="28" fillId="0" borderId="64" xfId="0" applyFont="1" applyFill="1" applyBorder="1" applyAlignment="1" applyProtection="1">
      <alignment horizontal="center" vertical="top" wrapText="1"/>
      <protection hidden="1"/>
    </xf>
    <xf numFmtId="0" fontId="28" fillId="19" borderId="65" xfId="0" applyFont="1" applyFill="1" applyBorder="1" applyAlignment="1" applyProtection="1">
      <alignment horizontal="center" vertical="top" wrapText="1"/>
      <protection hidden="1"/>
    </xf>
    <xf numFmtId="0" fontId="28" fillId="19" borderId="43" xfId="0" applyFont="1" applyFill="1" applyBorder="1" applyAlignment="1" applyProtection="1">
      <alignment horizontal="center" vertical="top" wrapText="1"/>
      <protection hidden="1"/>
    </xf>
    <xf numFmtId="0" fontId="29" fillId="0" borderId="0" xfId="0" applyFont="1" applyBorder="1" applyProtection="1">
      <protection hidden="1"/>
    </xf>
    <xf numFmtId="2" fontId="30" fillId="0" borderId="61" xfId="0" applyNumberFormat="1" applyFont="1" applyBorder="1" applyProtection="1">
      <protection hidden="1"/>
    </xf>
    <xf numFmtId="10" fontId="30" fillId="0" borderId="62" xfId="0" applyNumberFormat="1" applyFont="1" applyBorder="1" applyProtection="1">
      <protection hidden="1"/>
    </xf>
    <xf numFmtId="0" fontId="5" fillId="0" borderId="29" xfId="0" applyFont="1" applyFill="1" applyBorder="1" applyAlignment="1" applyProtection="1">
      <alignment horizontal="center" vertical="top" wrapText="1"/>
      <protection hidden="1"/>
    </xf>
    <xf numFmtId="0" fontId="5" fillId="23" borderId="23" xfId="0" applyFont="1" applyFill="1" applyBorder="1" applyAlignment="1" applyProtection="1">
      <alignment horizontal="center" vertical="top" wrapText="1"/>
      <protection hidden="1"/>
    </xf>
    <xf numFmtId="0" fontId="5" fillId="23" borderId="30" xfId="0" applyFont="1" applyFill="1" applyBorder="1" applyAlignment="1" applyProtection="1">
      <alignment horizontal="center" vertical="top" wrapText="1"/>
      <protection hidden="1"/>
    </xf>
    <xf numFmtId="0" fontId="5" fillId="23" borderId="24" xfId="0" applyFont="1" applyFill="1" applyBorder="1" applyAlignment="1" applyProtection="1">
      <alignment horizontal="center" vertical="top" wrapText="1"/>
      <protection hidden="1"/>
    </xf>
    <xf numFmtId="0" fontId="5" fillId="0" borderId="67" xfId="0" applyFont="1" applyFill="1" applyBorder="1" applyAlignment="1" applyProtection="1">
      <alignment horizontal="center" vertical="top" wrapText="1"/>
      <protection hidden="1"/>
    </xf>
    <xf numFmtId="0" fontId="5" fillId="23" borderId="25" xfId="0" applyFont="1" applyFill="1" applyBorder="1" applyAlignment="1" applyProtection="1">
      <alignment horizontal="center" vertical="top" wrapText="1"/>
      <protection hidden="1"/>
    </xf>
    <xf numFmtId="0" fontId="5" fillId="23" borderId="1" xfId="0" applyFont="1" applyFill="1" applyBorder="1" applyAlignment="1" applyProtection="1">
      <alignment horizontal="center" vertical="top" wrapText="1"/>
      <protection hidden="1"/>
    </xf>
    <xf numFmtId="0" fontId="5" fillId="23" borderId="26" xfId="0" applyFont="1" applyFill="1" applyBorder="1" applyAlignment="1" applyProtection="1">
      <alignment horizontal="center" vertical="top" wrapText="1"/>
      <protection hidden="1"/>
    </xf>
    <xf numFmtId="0" fontId="5" fillId="0" borderId="68" xfId="0" applyFont="1" applyFill="1" applyBorder="1" applyAlignment="1" applyProtection="1">
      <alignment horizontal="center" vertical="top" wrapText="1"/>
      <protection hidden="1"/>
    </xf>
    <xf numFmtId="0" fontId="5" fillId="23" borderId="69" xfId="0" applyFont="1" applyFill="1" applyBorder="1" applyAlignment="1" applyProtection="1">
      <alignment horizontal="center" vertical="top" wrapText="1"/>
      <protection hidden="1"/>
    </xf>
    <xf numFmtId="0" fontId="5" fillId="23" borderId="17" xfId="0" applyFont="1" applyFill="1" applyBorder="1" applyAlignment="1" applyProtection="1">
      <alignment horizontal="center" vertical="top" wrapText="1"/>
      <protection hidden="1"/>
    </xf>
    <xf numFmtId="0" fontId="5" fillId="23" borderId="70" xfId="0" applyFont="1" applyFill="1" applyBorder="1" applyAlignment="1" applyProtection="1">
      <alignment horizontal="center" vertical="top" wrapText="1"/>
      <protection hidden="1"/>
    </xf>
    <xf numFmtId="0" fontId="5" fillId="0" borderId="2" xfId="0" applyFont="1" applyFill="1" applyBorder="1" applyAlignment="1" applyProtection="1">
      <alignment horizontal="center" vertical="top" wrapText="1"/>
      <protection hidden="1"/>
    </xf>
    <xf numFmtId="0" fontId="2" fillId="24" borderId="40" xfId="0" applyFont="1" applyFill="1" applyBorder="1" applyAlignment="1" applyProtection="1">
      <alignment horizontal="center" vertical="top" wrapText="1"/>
      <protection hidden="1"/>
    </xf>
    <xf numFmtId="0" fontId="2" fillId="24" borderId="71" xfId="0" applyFont="1" applyFill="1" applyBorder="1" applyAlignment="1" applyProtection="1">
      <alignment horizontal="center" vertical="top" wrapText="1"/>
      <protection hidden="1"/>
    </xf>
    <xf numFmtId="0" fontId="2" fillId="24" borderId="41" xfId="0" applyFont="1" applyFill="1" applyBorder="1" applyAlignment="1" applyProtection="1">
      <alignment horizontal="center" vertical="top" wrapText="1"/>
      <protection hidden="1"/>
    </xf>
    <xf numFmtId="0" fontId="2" fillId="0" borderId="6" xfId="0" applyFont="1" applyBorder="1" applyAlignment="1" applyProtection="1">
      <alignment horizontal="center" vertical="top" wrapText="1"/>
      <protection locked="0"/>
    </xf>
    <xf numFmtId="0" fontId="2" fillId="0" borderId="1" xfId="0" applyFont="1" applyBorder="1" applyAlignment="1" applyProtection="1">
      <alignment horizontal="center" vertical="top" wrapText="1"/>
      <protection locked="0"/>
    </xf>
    <xf numFmtId="0" fontId="12" fillId="0" borderId="6" xfId="0" applyFont="1" applyBorder="1" applyAlignment="1" applyProtection="1">
      <alignment horizontal="center" vertical="center"/>
      <protection locked="0"/>
    </xf>
    <xf numFmtId="0" fontId="12" fillId="0" borderId="1" xfId="0" applyFont="1" applyBorder="1" applyAlignment="1" applyProtection="1">
      <alignment horizontal="center" vertical="center"/>
      <protection locked="0"/>
    </xf>
    <xf numFmtId="0" fontId="5" fillId="0" borderId="1" xfId="0" applyFont="1" applyBorder="1" applyAlignment="1" applyProtection="1">
      <alignment horizontal="center" vertical="center"/>
      <protection locked="0"/>
    </xf>
    <xf numFmtId="0" fontId="12" fillId="0" borderId="11" xfId="0" applyFont="1" applyBorder="1" applyAlignment="1" applyProtection="1">
      <alignment horizontal="center" vertical="center"/>
      <protection locked="0"/>
    </xf>
    <xf numFmtId="0" fontId="12" fillId="14" borderId="18" xfId="0" applyFont="1" applyFill="1" applyBorder="1" applyAlignment="1" applyProtection="1">
      <alignment horizontal="center" vertical="center"/>
      <protection locked="0"/>
    </xf>
    <xf numFmtId="0" fontId="12" fillId="14" borderId="19" xfId="0" applyFont="1" applyFill="1" applyBorder="1" applyAlignment="1" applyProtection="1">
      <alignment horizontal="center" vertical="center"/>
      <protection locked="0"/>
    </xf>
    <xf numFmtId="0" fontId="12" fillId="14" borderId="4" xfId="0" applyFont="1" applyFill="1" applyBorder="1" applyAlignment="1" applyProtection="1">
      <alignment horizontal="center" vertical="center"/>
      <protection locked="0"/>
    </xf>
    <xf numFmtId="0" fontId="12" fillId="14" borderId="14" xfId="0" applyFont="1" applyFill="1" applyBorder="1" applyAlignment="1" applyProtection="1">
      <alignment horizontal="center" vertical="center"/>
      <protection locked="0"/>
    </xf>
    <xf numFmtId="0" fontId="12" fillId="0" borderId="52" xfId="0" applyFont="1" applyBorder="1" applyProtection="1">
      <protection hidden="1"/>
    </xf>
    <xf numFmtId="0" fontId="2" fillId="0" borderId="72" xfId="0" applyFont="1" applyFill="1" applyBorder="1" applyAlignment="1" applyProtection="1">
      <alignment horizontal="center" vertical="top" wrapText="1"/>
      <protection hidden="1"/>
    </xf>
    <xf numFmtId="9" fontId="12" fillId="2" borderId="1" xfId="0" applyNumberFormat="1" applyFont="1" applyFill="1" applyBorder="1" applyAlignment="1" applyProtection="1">
      <alignment horizontal="center"/>
      <protection hidden="1"/>
    </xf>
    <xf numFmtId="0" fontId="28" fillId="18" borderId="75" xfId="0" applyFont="1" applyFill="1" applyBorder="1" applyAlignment="1" applyProtection="1">
      <alignment horizontal="center" vertical="top" wrapText="1"/>
      <protection hidden="1"/>
    </xf>
    <xf numFmtId="0" fontId="28" fillId="19" borderId="74" xfId="0" applyFont="1" applyFill="1" applyBorder="1" applyAlignment="1" applyProtection="1">
      <alignment horizontal="center" vertical="top" wrapText="1"/>
      <protection hidden="1"/>
    </xf>
    <xf numFmtId="0" fontId="5" fillId="0" borderId="1" xfId="0" applyFont="1" applyFill="1" applyBorder="1" applyAlignment="1" applyProtection="1">
      <alignment horizontal="center" vertical="center" wrapText="1"/>
      <protection hidden="1"/>
    </xf>
    <xf numFmtId="0" fontId="5" fillId="0" borderId="1" xfId="0" applyFont="1" applyBorder="1" applyAlignment="1" applyProtection="1">
      <alignment horizontal="center" vertical="center" wrapText="1"/>
      <protection hidden="1"/>
    </xf>
    <xf numFmtId="0" fontId="5" fillId="3" borderId="1" xfId="0" applyFont="1" applyFill="1" applyBorder="1" applyAlignment="1" applyProtection="1">
      <alignment horizontal="center" vertical="center" wrapText="1"/>
      <protection hidden="1"/>
    </xf>
    <xf numFmtId="0" fontId="3" fillId="0" borderId="30" xfId="0" applyFont="1" applyBorder="1" applyAlignment="1" applyProtection="1">
      <alignment horizontal="center" vertical="top" wrapText="1"/>
      <protection hidden="1"/>
    </xf>
    <xf numFmtId="0" fontId="3" fillId="0" borderId="24" xfId="0" applyFont="1" applyBorder="1" applyAlignment="1" applyProtection="1">
      <alignment horizontal="center" vertical="top" wrapText="1"/>
      <protection hidden="1"/>
    </xf>
    <xf numFmtId="0" fontId="3" fillId="0" borderId="23" xfId="0" applyFont="1" applyBorder="1" applyAlignment="1" applyProtection="1">
      <alignment horizontal="right" vertical="center" wrapText="1"/>
      <protection hidden="1"/>
    </xf>
    <xf numFmtId="0" fontId="3" fillId="0" borderId="27" xfId="0" applyFont="1" applyBorder="1" applyAlignment="1" applyProtection="1">
      <alignment horizontal="right" vertical="center" wrapText="1"/>
      <protection hidden="1"/>
    </xf>
    <xf numFmtId="0" fontId="2" fillId="18" borderId="34" xfId="0" applyFont="1" applyFill="1" applyBorder="1" applyAlignment="1" applyProtection="1">
      <alignment horizontal="center" vertical="center"/>
      <protection hidden="1"/>
    </xf>
    <xf numFmtId="0" fontId="2" fillId="19" borderId="28" xfId="0" applyFont="1" applyFill="1" applyBorder="1" applyAlignment="1" applyProtection="1">
      <alignment horizontal="center" vertical="center"/>
      <protection hidden="1"/>
    </xf>
    <xf numFmtId="0" fontId="26" fillId="15" borderId="2" xfId="0" applyFont="1" applyFill="1" applyBorder="1" applyAlignment="1" applyProtection="1">
      <alignment horizontal="center"/>
      <protection hidden="1"/>
    </xf>
    <xf numFmtId="0" fontId="1" fillId="15" borderId="2" xfId="0" applyFont="1" applyFill="1" applyBorder="1" applyAlignment="1" applyProtection="1">
      <alignment horizontal="center"/>
      <protection hidden="1"/>
    </xf>
    <xf numFmtId="9" fontId="26" fillId="15" borderId="2" xfId="0" applyNumberFormat="1" applyFont="1" applyFill="1" applyBorder="1" applyAlignment="1" applyProtection="1">
      <alignment horizontal="center"/>
      <protection hidden="1"/>
    </xf>
    <xf numFmtId="9" fontId="12" fillId="4" borderId="26" xfId="0" applyNumberFormat="1" applyFont="1" applyFill="1" applyBorder="1" applyAlignment="1" applyProtection="1">
      <alignment horizontal="center"/>
      <protection hidden="1"/>
    </xf>
    <xf numFmtId="9" fontId="12" fillId="5" borderId="26" xfId="0" applyNumberFormat="1" applyFont="1" applyFill="1" applyBorder="1" applyAlignment="1" applyProtection="1">
      <alignment horizontal="center"/>
      <protection hidden="1"/>
    </xf>
    <xf numFmtId="9" fontId="12" fillId="6" borderId="26" xfId="0" applyNumberFormat="1" applyFont="1" applyFill="1" applyBorder="1" applyAlignment="1" applyProtection="1">
      <alignment horizontal="center"/>
      <protection hidden="1"/>
    </xf>
    <xf numFmtId="9" fontId="12" fillId="7" borderId="26" xfId="0" applyNumberFormat="1" applyFont="1" applyFill="1" applyBorder="1" applyAlignment="1" applyProtection="1">
      <alignment horizontal="center"/>
      <protection hidden="1"/>
    </xf>
    <xf numFmtId="9" fontId="12" fillId="2" borderId="26" xfId="0" applyNumberFormat="1" applyFont="1" applyFill="1" applyBorder="1" applyAlignment="1" applyProtection="1">
      <alignment horizontal="center"/>
      <protection hidden="1"/>
    </xf>
    <xf numFmtId="9" fontId="12" fillId="12" borderId="26" xfId="0" applyNumberFormat="1" applyFont="1" applyFill="1" applyBorder="1" applyAlignment="1" applyProtection="1">
      <alignment horizontal="center"/>
      <protection hidden="1"/>
    </xf>
    <xf numFmtId="10" fontId="12" fillId="0" borderId="49" xfId="0" applyNumberFormat="1" applyFont="1" applyBorder="1" applyAlignment="1" applyProtection="1">
      <alignment horizontal="center"/>
      <protection hidden="1"/>
    </xf>
    <xf numFmtId="9" fontId="12" fillId="8" borderId="26" xfId="0" applyNumberFormat="1" applyFont="1" applyFill="1" applyBorder="1" applyAlignment="1" applyProtection="1">
      <alignment horizontal="center"/>
      <protection hidden="1"/>
    </xf>
    <xf numFmtId="9" fontId="12" fillId="9" borderId="26" xfId="0" applyNumberFormat="1" applyFont="1" applyFill="1" applyBorder="1" applyAlignment="1" applyProtection="1">
      <alignment horizontal="center"/>
      <protection hidden="1"/>
    </xf>
    <xf numFmtId="9" fontId="12" fillId="10" borderId="26" xfId="0" applyNumberFormat="1" applyFont="1" applyFill="1" applyBorder="1" applyAlignment="1" applyProtection="1">
      <alignment horizontal="center"/>
      <protection hidden="1"/>
    </xf>
    <xf numFmtId="0" fontId="13" fillId="13" borderId="16" xfId="0" applyFont="1" applyFill="1" applyBorder="1" applyAlignment="1" applyProtection="1">
      <alignment horizontal="right"/>
      <protection hidden="1"/>
    </xf>
    <xf numFmtId="0" fontId="13" fillId="13" borderId="0" xfId="0" applyFont="1" applyFill="1" applyBorder="1" applyAlignment="1" applyProtection="1">
      <alignment horizontal="right"/>
      <protection hidden="1"/>
    </xf>
    <xf numFmtId="9" fontId="12" fillId="13" borderId="26" xfId="0" applyNumberFormat="1" applyFont="1" applyFill="1" applyBorder="1" applyAlignment="1" applyProtection="1">
      <alignment horizontal="center" vertical="center"/>
      <protection hidden="1"/>
    </xf>
    <xf numFmtId="10" fontId="0" fillId="0" borderId="16" xfId="0" applyNumberFormat="1" applyBorder="1" applyProtection="1">
      <protection hidden="1"/>
    </xf>
    <xf numFmtId="0" fontId="21" fillId="0" borderId="79" xfId="0" applyFont="1" applyBorder="1" applyProtection="1">
      <protection hidden="1"/>
    </xf>
    <xf numFmtId="0" fontId="21" fillId="0" borderId="80" xfId="0" applyFont="1" applyBorder="1" applyAlignment="1" applyProtection="1">
      <alignment horizontal="center"/>
      <protection hidden="1"/>
    </xf>
    <xf numFmtId="0" fontId="2" fillId="15" borderId="76" xfId="0" applyFont="1" applyFill="1" applyBorder="1" applyAlignment="1" applyProtection="1">
      <alignment horizontal="right"/>
      <protection hidden="1"/>
    </xf>
    <xf numFmtId="0" fontId="2" fillId="15" borderId="77" xfId="0" applyFont="1" applyFill="1" applyBorder="1" applyAlignment="1" applyProtection="1">
      <alignment horizontal="right"/>
      <protection hidden="1"/>
    </xf>
    <xf numFmtId="0" fontId="5" fillId="3" borderId="25" xfId="1" applyFont="1" applyFill="1" applyBorder="1" applyAlignment="1" applyProtection="1">
      <alignment horizontal="center" vertical="center" wrapText="1"/>
      <protection hidden="1"/>
    </xf>
    <xf numFmtId="0" fontId="5" fillId="0" borderId="25" xfId="1" applyFont="1" applyBorder="1" applyAlignment="1" applyProtection="1">
      <alignment horizontal="center" vertical="center" wrapText="1"/>
      <protection hidden="1"/>
    </xf>
    <xf numFmtId="0" fontId="5" fillId="0" borderId="25" xfId="1" applyFont="1" applyFill="1" applyBorder="1" applyAlignment="1" applyProtection="1">
      <alignment horizontal="center" vertical="center" wrapText="1"/>
      <protection hidden="1"/>
    </xf>
    <xf numFmtId="0" fontId="5" fillId="0" borderId="27" xfId="1" applyFont="1" applyFill="1" applyBorder="1" applyAlignment="1" applyProtection="1">
      <alignment horizontal="center" vertical="center" wrapText="1"/>
      <protection hidden="1"/>
    </xf>
    <xf numFmtId="0" fontId="3" fillId="0" borderId="34" xfId="0" applyFont="1" applyFill="1" applyBorder="1" applyAlignment="1" applyProtection="1">
      <alignment horizontal="center" vertical="center" wrapText="1"/>
      <protection hidden="1"/>
    </xf>
    <xf numFmtId="0" fontId="5" fillId="0" borderId="34" xfId="0" applyFont="1" applyBorder="1" applyAlignment="1" applyProtection="1">
      <alignment horizontal="center" vertical="center"/>
      <protection hidden="1"/>
    </xf>
    <xf numFmtId="0" fontId="5" fillId="0" borderId="34" xfId="0" applyFont="1" applyBorder="1" applyAlignment="1" applyProtection="1">
      <alignment horizontal="center"/>
      <protection hidden="1"/>
    </xf>
    <xf numFmtId="0" fontId="12" fillId="0" borderId="34" xfId="0" applyFont="1" applyBorder="1" applyAlignment="1" applyProtection="1">
      <alignment horizontal="center" vertical="center"/>
      <protection hidden="1"/>
    </xf>
    <xf numFmtId="0" fontId="12" fillId="0" borderId="49" xfId="0" applyFont="1" applyBorder="1" applyAlignment="1" applyProtection="1">
      <alignment horizontal="center"/>
      <protection hidden="1"/>
    </xf>
    <xf numFmtId="0" fontId="5" fillId="4" borderId="55" xfId="0" applyFont="1" applyFill="1" applyBorder="1" applyAlignment="1" applyProtection="1">
      <alignment horizontal="center"/>
      <protection hidden="1"/>
    </xf>
    <xf numFmtId="9" fontId="12" fillId="4" borderId="84" xfId="0" applyNumberFormat="1" applyFont="1" applyFill="1" applyBorder="1" applyAlignment="1" applyProtection="1">
      <alignment horizontal="center"/>
      <protection hidden="1"/>
    </xf>
    <xf numFmtId="0" fontId="3" fillId="0" borderId="41" xfId="0" applyFont="1" applyBorder="1" applyAlignment="1" applyProtection="1">
      <alignment horizontal="center" vertical="top" wrapText="1"/>
      <protection hidden="1"/>
    </xf>
    <xf numFmtId="0" fontId="12" fillId="0" borderId="25" xfId="0" applyFont="1" applyBorder="1" applyAlignment="1" applyProtection="1">
      <alignment horizontal="center"/>
      <protection hidden="1"/>
    </xf>
    <xf numFmtId="0" fontId="12" fillId="0" borderId="27" xfId="0" applyFont="1" applyBorder="1" applyAlignment="1" applyProtection="1">
      <alignment horizontal="center"/>
      <protection hidden="1"/>
    </xf>
    <xf numFmtId="0" fontId="0" fillId="0" borderId="34" xfId="0" applyBorder="1" applyProtection="1">
      <protection hidden="1"/>
    </xf>
    <xf numFmtId="0" fontId="12" fillId="0" borderId="34" xfId="0" applyFont="1" applyBorder="1" applyAlignment="1" applyProtection="1">
      <alignment horizontal="center"/>
      <protection hidden="1"/>
    </xf>
    <xf numFmtId="0" fontId="12" fillId="0" borderId="85" xfId="0" applyFont="1" applyBorder="1" applyAlignment="1" applyProtection="1">
      <alignment horizontal="center"/>
      <protection hidden="1"/>
    </xf>
    <xf numFmtId="0" fontId="3" fillId="0" borderId="55" xfId="0" applyFont="1" applyBorder="1" applyAlignment="1" applyProtection="1">
      <alignment horizontal="center" vertical="center" wrapText="1"/>
      <protection hidden="1"/>
    </xf>
    <xf numFmtId="0" fontId="12" fillId="0" borderId="55" xfId="0" applyFont="1" applyBorder="1" applyAlignment="1" applyProtection="1">
      <alignment horizontal="center"/>
      <protection hidden="1"/>
    </xf>
    <xf numFmtId="0" fontId="5" fillId="0" borderId="55" xfId="0" applyFont="1" applyBorder="1" applyAlignment="1" applyProtection="1">
      <alignment horizontal="center" vertical="center"/>
      <protection hidden="1"/>
    </xf>
    <xf numFmtId="0" fontId="5" fillId="0" borderId="55" xfId="0" applyFont="1" applyBorder="1" applyAlignment="1" applyProtection="1">
      <alignment horizontal="center"/>
      <protection hidden="1"/>
    </xf>
    <xf numFmtId="0" fontId="12" fillId="0" borderId="55" xfId="0" applyFont="1" applyBorder="1" applyAlignment="1" applyProtection="1">
      <alignment horizontal="center" vertical="center"/>
      <protection hidden="1"/>
    </xf>
    <xf numFmtId="0" fontId="3" fillId="0" borderId="40" xfId="0" applyFont="1" applyBorder="1" applyAlignment="1" applyProtection="1">
      <alignment horizontal="center" vertical="top" wrapText="1"/>
      <protection hidden="1"/>
    </xf>
    <xf numFmtId="0" fontId="5" fillId="0" borderId="34" xfId="0" applyFont="1" applyFill="1" applyBorder="1" applyAlignment="1" applyProtection="1">
      <alignment horizontal="center" vertical="center" wrapText="1"/>
      <protection hidden="1"/>
    </xf>
    <xf numFmtId="0" fontId="5" fillId="3" borderId="85" xfId="1" applyFont="1" applyFill="1" applyBorder="1" applyAlignment="1" applyProtection="1">
      <alignment horizontal="center" vertical="center" wrapText="1"/>
      <protection hidden="1"/>
    </xf>
    <xf numFmtId="0" fontId="5" fillId="0" borderId="55" xfId="0" applyFont="1" applyFill="1" applyBorder="1" applyAlignment="1" applyProtection="1">
      <alignment horizontal="center" vertical="center" wrapText="1"/>
      <protection hidden="1"/>
    </xf>
    <xf numFmtId="0" fontId="3" fillId="10" borderId="16" xfId="0" applyFont="1" applyFill="1" applyBorder="1" applyAlignment="1" applyProtection="1">
      <alignment horizontal="right" vertical="center"/>
      <protection hidden="1"/>
    </xf>
    <xf numFmtId="0" fontId="3" fillId="9" borderId="16" xfId="0" applyFont="1" applyFill="1" applyBorder="1" applyAlignment="1" applyProtection="1">
      <alignment horizontal="right" vertical="center"/>
      <protection hidden="1"/>
    </xf>
    <xf numFmtId="0" fontId="3" fillId="10" borderId="0" xfId="0" applyFont="1" applyFill="1" applyBorder="1" applyAlignment="1" applyProtection="1">
      <alignment horizontal="right" vertical="center"/>
      <protection hidden="1"/>
    </xf>
    <xf numFmtId="0" fontId="3" fillId="4" borderId="16" xfId="0" applyFont="1" applyFill="1" applyBorder="1" applyAlignment="1" applyProtection="1">
      <alignment horizontal="right"/>
      <protection hidden="1"/>
    </xf>
    <xf numFmtId="0" fontId="3" fillId="5" borderId="16" xfId="0" applyFont="1" applyFill="1" applyBorder="1" applyAlignment="1" applyProtection="1">
      <alignment horizontal="right" vertical="center"/>
      <protection hidden="1"/>
    </xf>
    <xf numFmtId="0" fontId="3" fillId="6" borderId="16" xfId="0" applyFont="1" applyFill="1" applyBorder="1" applyAlignment="1" applyProtection="1">
      <alignment horizontal="right" vertical="center"/>
      <protection hidden="1"/>
    </xf>
    <xf numFmtId="0" fontId="3" fillId="7" borderId="16" xfId="0" applyFont="1" applyFill="1" applyBorder="1" applyAlignment="1" applyProtection="1">
      <alignment horizontal="right" vertical="center"/>
      <protection hidden="1"/>
    </xf>
    <xf numFmtId="0" fontId="3" fillId="2" borderId="16" xfId="0" applyFont="1" applyFill="1" applyBorder="1" applyAlignment="1" applyProtection="1">
      <alignment horizontal="right" vertical="center"/>
      <protection hidden="1"/>
    </xf>
    <xf numFmtId="0" fontId="3" fillId="12" borderId="16" xfId="0" applyFont="1" applyFill="1" applyBorder="1" applyAlignment="1" applyProtection="1">
      <alignment horizontal="right" vertical="center"/>
      <protection hidden="1"/>
    </xf>
    <xf numFmtId="0" fontId="3" fillId="8" borderId="16" xfId="0" applyFont="1" applyFill="1" applyBorder="1" applyAlignment="1" applyProtection="1">
      <alignment horizontal="right" vertical="center"/>
      <protection hidden="1"/>
    </xf>
    <xf numFmtId="0" fontId="3" fillId="0" borderId="71" xfId="0" applyFont="1" applyBorder="1" applyAlignment="1" applyProtection="1">
      <alignment horizontal="center" vertical="top" wrapText="1"/>
      <protection hidden="1"/>
    </xf>
    <xf numFmtId="0" fontId="0" fillId="0" borderId="0" xfId="0" applyProtection="1">
      <protection locked="0"/>
    </xf>
    <xf numFmtId="0" fontId="0" fillId="0" borderId="0" xfId="0" applyAlignment="1" applyProtection="1">
      <alignment horizontal="left" vertical="top"/>
      <protection locked="0"/>
    </xf>
    <xf numFmtId="0" fontId="0" fillId="0" borderId="0" xfId="0" applyBorder="1" applyProtection="1">
      <protection locked="0"/>
    </xf>
    <xf numFmtId="0" fontId="12" fillId="0" borderId="0" xfId="0" applyFont="1" applyProtection="1">
      <protection locked="0"/>
    </xf>
    <xf numFmtId="0" fontId="11" fillId="0" borderId="0" xfId="0" applyFont="1" applyProtection="1">
      <protection locked="0"/>
    </xf>
    <xf numFmtId="0" fontId="0" fillId="0" borderId="8" xfId="0" applyBorder="1" applyProtection="1">
      <protection locked="0"/>
    </xf>
    <xf numFmtId="0" fontId="3" fillId="0" borderId="0" xfId="0" applyFont="1" applyFill="1" applyBorder="1" applyAlignment="1" applyProtection="1">
      <alignment horizontal="center" vertical="top" wrapText="1"/>
      <protection locked="0"/>
    </xf>
    <xf numFmtId="0" fontId="15" fillId="0" borderId="55" xfId="0" applyFont="1" applyBorder="1" applyAlignment="1" applyProtection="1">
      <alignment horizontal="center" vertical="top" wrapText="1"/>
      <protection locked="0"/>
    </xf>
    <xf numFmtId="0" fontId="24" fillId="0" borderId="0" xfId="0" applyFont="1" applyBorder="1" applyAlignment="1" applyProtection="1">
      <alignment wrapText="1"/>
      <protection locked="0"/>
    </xf>
    <xf numFmtId="0" fontId="25" fillId="0" borderId="0" xfId="0" applyFont="1" applyProtection="1">
      <protection locked="0"/>
    </xf>
    <xf numFmtId="0" fontId="27" fillId="0" borderId="0" xfId="0" applyFont="1" applyBorder="1" applyAlignment="1" applyProtection="1">
      <alignment wrapText="1"/>
      <protection locked="0"/>
    </xf>
    <xf numFmtId="0" fontId="29" fillId="0" borderId="0" xfId="0" applyFont="1" applyProtection="1">
      <protection locked="0"/>
    </xf>
    <xf numFmtId="0" fontId="20" fillId="0" borderId="0" xfId="0" applyFont="1" applyBorder="1" applyAlignment="1" applyProtection="1">
      <alignment wrapText="1"/>
      <protection locked="0"/>
    </xf>
    <xf numFmtId="0" fontId="0" fillId="0" borderId="0" xfId="0" applyBorder="1" applyAlignment="1" applyProtection="1">
      <alignment horizontal="center" vertical="top" wrapText="1"/>
      <protection locked="0"/>
    </xf>
    <xf numFmtId="0" fontId="3" fillId="0" borderId="7" xfId="0" applyFont="1" applyBorder="1" applyAlignment="1" applyProtection="1">
      <alignment horizontal="center" vertical="top" wrapText="1"/>
      <protection locked="0"/>
    </xf>
    <xf numFmtId="0" fontId="0" fillId="0" borderId="7" xfId="0" applyBorder="1" applyProtection="1">
      <protection locked="0"/>
    </xf>
    <xf numFmtId="0" fontId="21" fillId="0" borderId="7" xfId="0" applyFont="1" applyBorder="1" applyProtection="1">
      <protection locked="0"/>
    </xf>
    <xf numFmtId="0" fontId="3" fillId="0" borderId="18" xfId="0" applyFont="1" applyBorder="1" applyAlignment="1" applyProtection="1">
      <alignment horizontal="center" vertical="top" wrapText="1"/>
      <protection locked="0"/>
    </xf>
    <xf numFmtId="0" fontId="21" fillId="0" borderId="18" xfId="0" applyFont="1" applyBorder="1" applyProtection="1">
      <protection locked="0"/>
    </xf>
    <xf numFmtId="0" fontId="3" fillId="17" borderId="6" xfId="0" applyFont="1" applyFill="1" applyBorder="1" applyAlignment="1" applyProtection="1">
      <alignment horizontal="center" vertical="top" wrapText="1"/>
      <protection locked="0"/>
    </xf>
    <xf numFmtId="0" fontId="3" fillId="17" borderId="1" xfId="0" applyFont="1" applyFill="1" applyBorder="1" applyAlignment="1" applyProtection="1">
      <alignment horizontal="center" vertical="top" wrapText="1"/>
      <protection locked="0"/>
    </xf>
    <xf numFmtId="0" fontId="3" fillId="17" borderId="11" xfId="0" applyFont="1" applyFill="1" applyBorder="1" applyAlignment="1" applyProtection="1">
      <alignment horizontal="center" vertical="top" wrapText="1"/>
      <protection locked="0"/>
    </xf>
    <xf numFmtId="0" fontId="23" fillId="0" borderId="23" xfId="0" applyFont="1" applyBorder="1" applyAlignment="1" applyProtection="1">
      <alignment horizontal="center" vertical="center"/>
    </xf>
    <xf numFmtId="0" fontId="0" fillId="0" borderId="24" xfId="0" applyBorder="1" applyAlignment="1" applyProtection="1">
      <alignment horizontal="center" vertical="center"/>
    </xf>
    <xf numFmtId="0" fontId="23" fillId="0" borderId="25" xfId="0" applyFont="1" applyBorder="1" applyAlignment="1" applyProtection="1">
      <alignment horizontal="center" vertical="center"/>
    </xf>
    <xf numFmtId="0" fontId="0" fillId="0" borderId="26" xfId="0" applyBorder="1" applyAlignment="1" applyProtection="1">
      <alignment horizontal="center" vertical="center"/>
    </xf>
    <xf numFmtId="0" fontId="23" fillId="0" borderId="27" xfId="0" applyFont="1" applyBorder="1" applyAlignment="1" applyProtection="1">
      <alignment horizontal="center" vertical="center"/>
    </xf>
    <xf numFmtId="0" fontId="0" fillId="0" borderId="28" xfId="0" applyBorder="1" applyAlignment="1" applyProtection="1">
      <alignment horizontal="center" vertical="center"/>
    </xf>
    <xf numFmtId="0" fontId="5" fillId="0" borderId="0" xfId="0" applyFont="1" applyFill="1" applyBorder="1" applyAlignment="1" applyProtection="1">
      <alignment horizontal="center" vertical="center"/>
      <protection hidden="1"/>
    </xf>
    <xf numFmtId="0" fontId="0" fillId="17" borderId="12" xfId="0" applyFill="1" applyBorder="1" applyProtection="1">
      <protection hidden="1"/>
    </xf>
    <xf numFmtId="0" fontId="12" fillId="0" borderId="1" xfId="0" applyFont="1" applyBorder="1" applyProtection="1">
      <protection hidden="1"/>
    </xf>
    <xf numFmtId="0" fontId="0" fillId="14" borderId="12" xfId="0" applyFill="1" applyBorder="1" applyProtection="1">
      <protection hidden="1"/>
    </xf>
    <xf numFmtId="0" fontId="12" fillId="0" borderId="12" xfId="0" applyFont="1" applyBorder="1" applyProtection="1">
      <protection hidden="1"/>
    </xf>
    <xf numFmtId="0" fontId="12" fillId="14" borderId="12" xfId="0" applyFont="1" applyFill="1" applyBorder="1" applyProtection="1">
      <protection hidden="1"/>
    </xf>
    <xf numFmtId="0" fontId="0" fillId="0" borderId="31" xfId="0" applyBorder="1" applyProtection="1">
      <protection hidden="1"/>
    </xf>
    <xf numFmtId="0" fontId="0" fillId="0" borderId="12" xfId="0" applyBorder="1" applyProtection="1">
      <protection hidden="1"/>
    </xf>
    <xf numFmtId="0" fontId="0" fillId="0" borderId="51" xfId="0" applyBorder="1" applyProtection="1">
      <protection hidden="1"/>
    </xf>
    <xf numFmtId="0" fontId="3" fillId="0" borderId="12" xfId="0" applyFont="1" applyFill="1" applyBorder="1" applyAlignment="1" applyProtection="1">
      <alignment horizontal="center" vertical="top" wrapText="1"/>
      <protection hidden="1"/>
    </xf>
    <xf numFmtId="0" fontId="3" fillId="16" borderId="40" xfId="0" applyFont="1" applyFill="1" applyBorder="1" applyAlignment="1" applyProtection="1">
      <alignment horizontal="center" vertical="top" wrapText="1"/>
    </xf>
    <xf numFmtId="0" fontId="3" fillId="16" borderId="41" xfId="0" applyFont="1" applyFill="1" applyBorder="1" applyAlignment="1" applyProtection="1">
      <alignment horizontal="center" vertical="top" wrapText="1"/>
    </xf>
    <xf numFmtId="0" fontId="5" fillId="11" borderId="23" xfId="1" applyFont="1" applyFill="1" applyBorder="1" applyAlignment="1" applyProtection="1">
      <alignment horizontal="center" vertical="center" wrapText="1"/>
    </xf>
    <xf numFmtId="0" fontId="5" fillId="11" borderId="24" xfId="0" applyFont="1" applyFill="1" applyBorder="1" applyAlignment="1" applyProtection="1">
      <alignment horizontal="center" vertical="center"/>
    </xf>
    <xf numFmtId="0" fontId="5" fillId="11" borderId="25" xfId="1" applyFont="1" applyFill="1" applyBorder="1" applyAlignment="1" applyProtection="1">
      <alignment horizontal="center" vertical="center" wrapText="1"/>
    </xf>
    <xf numFmtId="0" fontId="5" fillId="11" borderId="26" xfId="0" applyFont="1" applyFill="1" applyBorder="1" applyAlignment="1" applyProtection="1">
      <alignment horizontal="center" vertical="center"/>
    </xf>
    <xf numFmtId="0" fontId="5" fillId="11" borderId="27" xfId="1" applyFont="1" applyFill="1" applyBorder="1" applyAlignment="1" applyProtection="1">
      <alignment horizontal="center" vertical="center" wrapText="1"/>
    </xf>
    <xf numFmtId="0" fontId="5" fillId="11" borderId="28" xfId="0" applyFont="1" applyFill="1" applyBorder="1" applyAlignment="1" applyProtection="1">
      <alignment horizontal="center" vertical="center"/>
    </xf>
    <xf numFmtId="0" fontId="10" fillId="14" borderId="7" xfId="0" applyFont="1" applyFill="1" applyBorder="1" applyAlignment="1" applyProtection="1">
      <alignment textRotation="90"/>
    </xf>
    <xf numFmtId="0" fontId="4" fillId="14" borderId="7" xfId="1" applyFill="1" applyBorder="1" applyAlignment="1" applyProtection="1">
      <alignment horizontal="center" vertical="center" wrapText="1"/>
    </xf>
    <xf numFmtId="0" fontId="5" fillId="14" borderId="7" xfId="0" applyFont="1" applyFill="1" applyBorder="1" applyAlignment="1" applyProtection="1">
      <alignment horizontal="center" vertical="center"/>
    </xf>
    <xf numFmtId="0" fontId="12" fillId="11" borderId="23" xfId="0" applyFont="1" applyFill="1" applyBorder="1" applyAlignment="1" applyProtection="1">
      <alignment horizontal="center"/>
    </xf>
    <xf numFmtId="0" fontId="12" fillId="11" borderId="24" xfId="0" applyFont="1" applyFill="1" applyBorder="1" applyAlignment="1" applyProtection="1">
      <alignment horizontal="center"/>
    </xf>
    <xf numFmtId="0" fontId="12" fillId="11" borderId="25" xfId="0" applyFont="1" applyFill="1" applyBorder="1" applyAlignment="1" applyProtection="1">
      <alignment horizontal="center"/>
    </xf>
    <xf numFmtId="0" fontId="12" fillId="11" borderId="26" xfId="0" applyFont="1" applyFill="1" applyBorder="1" applyAlignment="1" applyProtection="1">
      <alignment horizontal="center"/>
    </xf>
    <xf numFmtId="0" fontId="12" fillId="11" borderId="27" xfId="0" applyFont="1" applyFill="1" applyBorder="1" applyAlignment="1" applyProtection="1">
      <alignment horizontal="center"/>
    </xf>
    <xf numFmtId="0" fontId="12" fillId="11" borderId="28" xfId="0" applyFont="1" applyFill="1" applyBorder="1" applyAlignment="1" applyProtection="1">
      <alignment horizontal="center"/>
    </xf>
    <xf numFmtId="0" fontId="14" fillId="14" borderId="7" xfId="1" applyFont="1" applyFill="1" applyBorder="1" applyAlignment="1" applyProtection="1">
      <alignment horizontal="center" vertical="center" wrapText="1"/>
    </xf>
    <xf numFmtId="0" fontId="17" fillId="0" borderId="0" xfId="0" applyFont="1" applyBorder="1" applyAlignment="1" applyProtection="1">
      <protection locked="0"/>
    </xf>
    <xf numFmtId="0" fontId="3" fillId="0" borderId="0" xfId="0" applyFont="1" applyAlignment="1" applyProtection="1">
      <alignment horizontal="right" vertical="center" wrapText="1"/>
      <protection locked="0"/>
    </xf>
    <xf numFmtId="0" fontId="17" fillId="0" borderId="0" xfId="0" applyFont="1" applyProtection="1">
      <protection locked="0"/>
    </xf>
    <xf numFmtId="0" fontId="0" fillId="0" borderId="0" xfId="0" applyAlignment="1" applyProtection="1">
      <alignment wrapText="1"/>
      <protection locked="0"/>
    </xf>
    <xf numFmtId="0" fontId="3" fillId="0" borderId="0" xfId="0" applyFont="1" applyBorder="1" applyAlignment="1" applyProtection="1">
      <alignment horizontal="right"/>
      <protection locked="0"/>
    </xf>
    <xf numFmtId="0" fontId="0" fillId="0" borderId="81" xfId="0" applyBorder="1" applyProtection="1">
      <protection locked="0"/>
    </xf>
    <xf numFmtId="0" fontId="14" fillId="0" borderId="0" xfId="1" applyFont="1" applyBorder="1" applyAlignment="1" applyProtection="1">
      <alignment horizontal="center" vertical="center" wrapText="1"/>
      <protection locked="0"/>
    </xf>
    <xf numFmtId="0" fontId="5" fillId="0" borderId="0" xfId="0" applyFont="1" applyBorder="1" applyAlignment="1" applyProtection="1">
      <alignment horizontal="center" vertical="center" wrapText="1"/>
      <protection locked="0"/>
    </xf>
    <xf numFmtId="0" fontId="5" fillId="0" borderId="0" xfId="0" applyFont="1" applyBorder="1" applyAlignment="1" applyProtection="1">
      <alignment horizontal="center" vertical="center"/>
      <protection locked="0"/>
    </xf>
    <xf numFmtId="0" fontId="5" fillId="0" borderId="0" xfId="0" applyFont="1" applyBorder="1" applyAlignment="1" applyProtection="1">
      <alignment horizontal="center"/>
      <protection locked="0"/>
    </xf>
    <xf numFmtId="0" fontId="12" fillId="0" borderId="83" xfId="0" applyFont="1" applyBorder="1" applyProtection="1">
      <protection locked="0"/>
    </xf>
    <xf numFmtId="10" fontId="12" fillId="0" borderId="0" xfId="0" applyNumberFormat="1" applyFont="1" applyBorder="1" applyProtection="1">
      <protection locked="0"/>
    </xf>
    <xf numFmtId="0" fontId="5" fillId="0" borderId="0" xfId="0" applyFont="1" applyBorder="1" applyProtection="1">
      <protection locked="0"/>
    </xf>
    <xf numFmtId="0" fontId="0" fillId="0" borderId="0" xfId="0" applyAlignment="1" applyProtection="1">
      <alignment horizontal="center"/>
      <protection locked="0"/>
    </xf>
    <xf numFmtId="164" fontId="12" fillId="0" borderId="55" xfId="0" applyNumberFormat="1" applyFont="1" applyBorder="1" applyAlignment="1" applyProtection="1">
      <alignment horizontal="center"/>
      <protection hidden="1"/>
    </xf>
    <xf numFmtId="164" fontId="12" fillId="0" borderId="1" xfId="0" applyNumberFormat="1" applyFont="1" applyBorder="1" applyAlignment="1" applyProtection="1">
      <alignment horizontal="center"/>
      <protection hidden="1"/>
    </xf>
    <xf numFmtId="164" fontId="12" fillId="0" borderId="34" xfId="0" applyNumberFormat="1" applyFont="1" applyBorder="1" applyAlignment="1" applyProtection="1">
      <alignment horizontal="center"/>
      <protection hidden="1"/>
    </xf>
    <xf numFmtId="0" fontId="1" fillId="0" borderId="0" xfId="0" applyFont="1" applyFill="1" applyAlignment="1" applyProtection="1">
      <alignment horizontal="left" vertical="center" wrapText="1"/>
      <protection locked="0"/>
    </xf>
    <xf numFmtId="0" fontId="0" fillId="0" borderId="87" xfId="0" applyBorder="1" applyProtection="1">
      <protection locked="0"/>
    </xf>
    <xf numFmtId="0" fontId="4" fillId="0" borderId="0" xfId="1" applyBorder="1" applyAlignment="1" applyProtection="1">
      <alignment horizontal="center" vertical="center" wrapText="1"/>
      <protection locked="0"/>
    </xf>
    <xf numFmtId="0" fontId="12" fillId="0" borderId="0" xfId="0" applyFont="1" applyBorder="1" applyAlignment="1" applyProtection="1">
      <alignment horizontal="center"/>
      <protection locked="0"/>
    </xf>
    <xf numFmtId="0" fontId="12" fillId="0" borderId="0" xfId="0" applyFont="1" applyBorder="1" applyProtection="1">
      <protection locked="0"/>
    </xf>
    <xf numFmtId="0" fontId="0" fillId="0" borderId="83" xfId="0" applyBorder="1" applyProtection="1">
      <protection locked="0"/>
    </xf>
    <xf numFmtId="0" fontId="0" fillId="0" borderId="0" xfId="0" applyBorder="1" applyAlignment="1" applyProtection="1">
      <alignment horizontal="center"/>
      <protection locked="0"/>
    </xf>
    <xf numFmtId="0" fontId="0" fillId="0" borderId="5" xfId="0" applyBorder="1" applyAlignment="1" applyProtection="1">
      <alignment horizontal="center"/>
      <protection locked="0"/>
    </xf>
    <xf numFmtId="0" fontId="23" fillId="0" borderId="21" xfId="0" applyFont="1" applyBorder="1" applyAlignment="1" applyProtection="1">
      <alignment horizontal="center" wrapText="1"/>
    </xf>
    <xf numFmtId="0" fontId="0" fillId="0" borderId="45" xfId="0" applyBorder="1" applyAlignment="1" applyProtection="1">
      <alignment horizontal="center" wrapText="1"/>
    </xf>
    <xf numFmtId="0" fontId="0" fillId="0" borderId="22" xfId="0" applyBorder="1" applyAlignment="1" applyProtection="1">
      <alignment horizontal="center" wrapText="1"/>
    </xf>
    <xf numFmtId="0" fontId="0" fillId="0" borderId="50" xfId="0" applyBorder="1" applyAlignment="1" applyProtection="1">
      <alignment horizontal="center" wrapText="1"/>
    </xf>
    <xf numFmtId="0" fontId="19" fillId="0" borderId="0" xfId="0" applyFont="1" applyBorder="1" applyAlignment="1" applyProtection="1">
      <alignment horizontal="right" wrapText="1"/>
      <protection locked="0"/>
    </xf>
    <xf numFmtId="0" fontId="23" fillId="0" borderId="8" xfId="0" applyFont="1" applyBorder="1" applyAlignment="1" applyProtection="1">
      <alignment horizontal="right" wrapText="1"/>
      <protection locked="0"/>
    </xf>
    <xf numFmtId="0" fontId="3" fillId="0" borderId="53" xfId="0" applyFont="1" applyBorder="1" applyAlignment="1" applyProtection="1">
      <alignment horizontal="center" vertical="top" wrapText="1"/>
      <protection hidden="1"/>
    </xf>
    <xf numFmtId="0" fontId="3" fillId="0" borderId="56" xfId="0" applyFont="1" applyBorder="1" applyAlignment="1" applyProtection="1">
      <alignment horizontal="center" vertical="top" wrapText="1"/>
      <protection hidden="1"/>
    </xf>
    <xf numFmtId="0" fontId="3" fillId="0" borderId="54" xfId="0" applyFont="1" applyBorder="1" applyAlignment="1" applyProtection="1">
      <alignment horizontal="center" vertical="top" wrapText="1"/>
      <protection hidden="1"/>
    </xf>
    <xf numFmtId="0" fontId="3" fillId="0" borderId="57" xfId="0" applyFont="1" applyBorder="1" applyAlignment="1" applyProtection="1">
      <alignment horizontal="center" vertical="top" wrapText="1"/>
      <protection hidden="1"/>
    </xf>
    <xf numFmtId="0" fontId="2" fillId="0" borderId="29" xfId="0" applyFont="1" applyFill="1" applyBorder="1" applyAlignment="1" applyProtection="1">
      <alignment horizontal="center" vertical="center" wrapText="1"/>
      <protection hidden="1"/>
    </xf>
    <xf numFmtId="0" fontId="2" fillId="0" borderId="58" xfId="0" applyFont="1" applyFill="1" applyBorder="1" applyAlignment="1" applyProtection="1">
      <alignment horizontal="center" vertical="center" wrapText="1"/>
      <protection hidden="1"/>
    </xf>
    <xf numFmtId="0" fontId="2" fillId="2" borderId="21" xfId="0" applyFont="1" applyFill="1" applyBorder="1" applyAlignment="1" applyProtection="1">
      <alignment vertical="top"/>
      <protection hidden="1"/>
    </xf>
    <xf numFmtId="0" fontId="2" fillId="2" borderId="44" xfId="0" applyFont="1" applyFill="1" applyBorder="1" applyAlignment="1" applyProtection="1">
      <alignment vertical="top"/>
      <protection hidden="1"/>
    </xf>
    <xf numFmtId="0" fontId="2" fillId="2" borderId="45" xfId="0" applyFont="1" applyFill="1" applyBorder="1" applyAlignment="1" applyProtection="1">
      <alignment vertical="top"/>
      <protection hidden="1"/>
    </xf>
    <xf numFmtId="0" fontId="2" fillId="2" borderId="16" xfId="0" applyFont="1" applyFill="1" applyBorder="1" applyAlignment="1" applyProtection="1">
      <alignment vertical="top"/>
      <protection hidden="1"/>
    </xf>
    <xf numFmtId="0" fontId="2" fillId="2" borderId="0" xfId="0" applyFont="1" applyFill="1" applyBorder="1" applyAlignment="1" applyProtection="1">
      <alignment vertical="top"/>
      <protection hidden="1"/>
    </xf>
    <xf numFmtId="0" fontId="2" fillId="2" borderId="46" xfId="0" applyFont="1" applyFill="1" applyBorder="1" applyAlignment="1" applyProtection="1">
      <alignment vertical="top"/>
      <protection hidden="1"/>
    </xf>
    <xf numFmtId="0" fontId="2" fillId="2" borderId="47" xfId="0" applyFont="1" applyFill="1" applyBorder="1" applyAlignment="1" applyProtection="1">
      <alignment vertical="top"/>
      <protection hidden="1"/>
    </xf>
    <xf numFmtId="0" fontId="2" fillId="2" borderId="10" xfId="0" applyFont="1" applyFill="1" applyBorder="1" applyAlignment="1" applyProtection="1">
      <alignment vertical="top"/>
      <protection hidden="1"/>
    </xf>
    <xf numFmtId="0" fontId="2" fillId="2" borderId="48" xfId="0" applyFont="1" applyFill="1" applyBorder="1" applyAlignment="1" applyProtection="1">
      <alignment vertical="top"/>
      <protection hidden="1"/>
    </xf>
    <xf numFmtId="0" fontId="3" fillId="10" borderId="16" xfId="0" applyFont="1" applyFill="1" applyBorder="1" applyAlignment="1" applyProtection="1">
      <alignment horizontal="right" vertical="center"/>
      <protection hidden="1"/>
    </xf>
    <xf numFmtId="0" fontId="12" fillId="0" borderId="0" xfId="0" applyFont="1" applyBorder="1" applyAlignment="1" applyProtection="1">
      <protection hidden="1"/>
    </xf>
    <xf numFmtId="0" fontId="12" fillId="0" borderId="8" xfId="0" applyFont="1" applyBorder="1" applyAlignment="1" applyProtection="1">
      <protection hidden="1"/>
    </xf>
    <xf numFmtId="0" fontId="2" fillId="2" borderId="21" xfId="0" applyFont="1" applyFill="1" applyBorder="1" applyAlignment="1" applyProtection="1">
      <alignment vertical="top" wrapText="1"/>
      <protection hidden="1"/>
    </xf>
    <xf numFmtId="0" fontId="0" fillId="0" borderId="44" xfId="0" applyBorder="1" applyAlignment="1" applyProtection="1">
      <alignment vertical="top" wrapText="1"/>
      <protection hidden="1"/>
    </xf>
    <xf numFmtId="0" fontId="0" fillId="0" borderId="45" xfId="0" applyBorder="1" applyAlignment="1" applyProtection="1">
      <alignment vertical="top" wrapText="1"/>
      <protection hidden="1"/>
    </xf>
    <xf numFmtId="0" fontId="0" fillId="0" borderId="16" xfId="0" applyBorder="1" applyAlignment="1" applyProtection="1">
      <alignment vertical="top" wrapText="1"/>
      <protection hidden="1"/>
    </xf>
    <xf numFmtId="0" fontId="0" fillId="0" borderId="0" xfId="0" applyBorder="1" applyAlignment="1" applyProtection="1">
      <alignment vertical="top" wrapText="1"/>
      <protection hidden="1"/>
    </xf>
    <xf numFmtId="0" fontId="0" fillId="0" borderId="46" xfId="0" applyBorder="1" applyAlignment="1" applyProtection="1">
      <alignment vertical="top" wrapText="1"/>
      <protection hidden="1"/>
    </xf>
    <xf numFmtId="0" fontId="0" fillId="0" borderId="47" xfId="0" applyBorder="1" applyAlignment="1" applyProtection="1">
      <alignment vertical="top" wrapText="1"/>
      <protection hidden="1"/>
    </xf>
    <xf numFmtId="0" fontId="0" fillId="0" borderId="10" xfId="0" applyBorder="1" applyAlignment="1" applyProtection="1">
      <alignment vertical="top" wrapText="1"/>
      <protection hidden="1"/>
    </xf>
    <xf numFmtId="0" fontId="0" fillId="0" borderId="48" xfId="0" applyBorder="1" applyAlignment="1" applyProtection="1">
      <alignment vertical="top" wrapText="1"/>
      <protection hidden="1"/>
    </xf>
    <xf numFmtId="0" fontId="5" fillId="2" borderId="1" xfId="0" applyFont="1" applyFill="1" applyBorder="1" applyAlignment="1" applyProtection="1">
      <alignment horizontal="left" vertical="top" wrapText="1"/>
    </xf>
    <xf numFmtId="0" fontId="0" fillId="0" borderId="1" xfId="0" applyBorder="1" applyAlignment="1" applyProtection="1">
      <alignment horizontal="left" vertical="top" wrapText="1"/>
    </xf>
    <xf numFmtId="0" fontId="0" fillId="0" borderId="1" xfId="0" applyBorder="1" applyProtection="1"/>
    <xf numFmtId="0" fontId="3" fillId="9" borderId="16" xfId="0" applyFont="1" applyFill="1" applyBorder="1" applyAlignment="1" applyProtection="1">
      <alignment horizontal="right" vertical="center"/>
      <protection hidden="1"/>
    </xf>
    <xf numFmtId="0" fontId="3" fillId="10" borderId="0" xfId="0" applyFont="1" applyFill="1" applyBorder="1" applyAlignment="1" applyProtection="1">
      <alignment horizontal="right" vertical="center"/>
      <protection hidden="1"/>
    </xf>
    <xf numFmtId="0" fontId="3" fillId="10" borderId="8" xfId="0" applyFont="1" applyFill="1" applyBorder="1" applyAlignment="1" applyProtection="1">
      <alignment horizontal="right" vertical="center"/>
      <protection hidden="1"/>
    </xf>
    <xf numFmtId="0" fontId="3" fillId="4" borderId="16" xfId="0" applyFont="1" applyFill="1" applyBorder="1" applyAlignment="1" applyProtection="1">
      <alignment horizontal="right"/>
      <protection hidden="1"/>
    </xf>
    <xf numFmtId="0" fontId="3" fillId="5" borderId="16" xfId="0" applyFont="1" applyFill="1" applyBorder="1" applyAlignment="1" applyProtection="1">
      <alignment horizontal="right" vertical="center"/>
      <protection hidden="1"/>
    </xf>
    <xf numFmtId="0" fontId="3" fillId="6" borderId="16" xfId="0" applyFont="1" applyFill="1" applyBorder="1" applyAlignment="1" applyProtection="1">
      <alignment horizontal="right" vertical="center"/>
      <protection hidden="1"/>
    </xf>
    <xf numFmtId="0" fontId="3" fillId="7" borderId="16" xfId="0" applyFont="1" applyFill="1" applyBorder="1" applyAlignment="1" applyProtection="1">
      <alignment horizontal="right" vertical="center"/>
      <protection hidden="1"/>
    </xf>
    <xf numFmtId="0" fontId="3" fillId="2" borderId="16" xfId="0" applyFont="1" applyFill="1" applyBorder="1" applyAlignment="1" applyProtection="1">
      <alignment horizontal="right" vertical="center"/>
      <protection hidden="1"/>
    </xf>
    <xf numFmtId="0" fontId="3" fillId="12" borderId="16" xfId="0" applyFont="1" applyFill="1" applyBorder="1" applyAlignment="1" applyProtection="1">
      <alignment horizontal="right" vertical="center"/>
      <protection hidden="1"/>
    </xf>
    <xf numFmtId="0" fontId="3" fillId="8" borderId="16" xfId="0" applyFont="1" applyFill="1" applyBorder="1" applyAlignment="1" applyProtection="1">
      <alignment horizontal="right" vertical="center"/>
      <protection hidden="1"/>
    </xf>
    <xf numFmtId="0" fontId="18" fillId="20" borderId="16" xfId="0" applyFont="1" applyFill="1" applyBorder="1" applyAlignment="1" applyProtection="1">
      <alignment horizontal="right"/>
      <protection hidden="1"/>
    </xf>
    <xf numFmtId="0" fontId="19" fillId="20" borderId="0" xfId="0" applyFont="1" applyFill="1" applyBorder="1" applyAlignment="1" applyProtection="1">
      <alignment horizontal="right"/>
      <protection hidden="1"/>
    </xf>
    <xf numFmtId="0" fontId="19" fillId="20" borderId="8" xfId="0" applyFont="1" applyFill="1" applyBorder="1" applyAlignment="1" applyProtection="1">
      <alignment horizontal="right"/>
      <protection hidden="1"/>
    </xf>
    <xf numFmtId="0" fontId="9" fillId="0" borderId="73" xfId="0" applyFont="1" applyBorder="1" applyAlignment="1" applyProtection="1">
      <alignment horizontal="center" vertical="center" textRotation="90"/>
    </xf>
    <xf numFmtId="0" fontId="10" fillId="0" borderId="58" xfId="0" applyFont="1" applyBorder="1" applyAlignment="1" applyProtection="1">
      <alignment horizontal="center" vertical="center" textRotation="90"/>
    </xf>
    <xf numFmtId="0" fontId="10" fillId="0" borderId="64" xfId="0" applyFont="1" applyBorder="1" applyAlignment="1" applyProtection="1">
      <alignment horizontal="center" vertical="center" textRotation="90"/>
    </xf>
    <xf numFmtId="0" fontId="9" fillId="0" borderId="21" xfId="0" applyFont="1" applyBorder="1" applyAlignment="1" applyProtection="1">
      <alignment horizontal="center" vertical="center" textRotation="90"/>
    </xf>
    <xf numFmtId="0" fontId="10" fillId="0" borderId="16" xfId="0" applyFont="1" applyBorder="1" applyAlignment="1" applyProtection="1">
      <alignment horizontal="center" vertical="center" textRotation="90"/>
    </xf>
    <xf numFmtId="0" fontId="10" fillId="0" borderId="22" xfId="0" applyFont="1" applyBorder="1" applyAlignment="1" applyProtection="1">
      <alignment horizontal="center" vertical="center" textRotation="90"/>
    </xf>
    <xf numFmtId="0" fontId="2" fillId="0" borderId="35" xfId="0" applyFont="1" applyFill="1" applyBorder="1" applyAlignment="1" applyProtection="1">
      <alignment horizontal="center" vertical="center" wrapText="1"/>
      <protection hidden="1"/>
    </xf>
    <xf numFmtId="0" fontId="2" fillId="0" borderId="63" xfId="0" applyFont="1" applyFill="1" applyBorder="1" applyAlignment="1" applyProtection="1">
      <alignment horizontal="center" vertical="center" wrapText="1"/>
      <protection hidden="1"/>
    </xf>
    <xf numFmtId="0" fontId="28" fillId="0" borderId="36" xfId="0" applyFont="1" applyFill="1" applyBorder="1" applyAlignment="1" applyProtection="1">
      <alignment horizontal="center" vertical="center" wrapText="1"/>
      <protection hidden="1"/>
    </xf>
    <xf numFmtId="0" fontId="28" fillId="0" borderId="39" xfId="0" applyFont="1" applyFill="1" applyBorder="1" applyAlignment="1" applyProtection="1">
      <alignment horizontal="center" vertical="center" wrapText="1"/>
      <protection hidden="1"/>
    </xf>
    <xf numFmtId="0" fontId="3" fillId="0" borderId="35" xfId="0" applyFont="1" applyFill="1" applyBorder="1" applyAlignment="1" applyProtection="1">
      <alignment horizontal="center" vertical="center" wrapText="1"/>
      <protection hidden="1"/>
    </xf>
    <xf numFmtId="0" fontId="3" fillId="0" borderId="66" xfId="0" applyFont="1" applyFill="1" applyBorder="1" applyAlignment="1" applyProtection="1">
      <alignment horizontal="center" vertical="center" wrapText="1"/>
      <protection hidden="1"/>
    </xf>
    <xf numFmtId="0" fontId="0" fillId="0" borderId="39" xfId="0" applyBorder="1" applyAlignment="1" applyProtection="1">
      <alignment horizontal="center" vertical="center" wrapText="1"/>
      <protection hidden="1"/>
    </xf>
    <xf numFmtId="0" fontId="22" fillId="0" borderId="1" xfId="0" applyFont="1" applyBorder="1" applyAlignment="1" applyProtection="1">
      <alignment vertical="center"/>
      <protection hidden="1"/>
    </xf>
    <xf numFmtId="0" fontId="0" fillId="0" borderId="1" xfId="0" applyBorder="1" applyAlignment="1" applyProtection="1">
      <protection hidden="1"/>
    </xf>
    <xf numFmtId="0" fontId="0" fillId="0" borderId="26" xfId="0" applyBorder="1" applyAlignment="1" applyProtection="1">
      <protection hidden="1"/>
    </xf>
    <xf numFmtId="0" fontId="22" fillId="0" borderId="55" xfId="0" applyFont="1" applyBorder="1" applyAlignment="1" applyProtection="1">
      <alignment vertical="center"/>
      <protection hidden="1"/>
    </xf>
    <xf numFmtId="0" fontId="0" fillId="0" borderId="55" xfId="0" applyBorder="1" applyAlignment="1" applyProtection="1">
      <protection hidden="1"/>
    </xf>
    <xf numFmtId="0" fontId="0" fillId="0" borderId="84" xfId="0" applyBorder="1" applyAlignment="1" applyProtection="1">
      <protection hidden="1"/>
    </xf>
    <xf numFmtId="0" fontId="12" fillId="0" borderId="44" xfId="0" applyFont="1" applyBorder="1" applyAlignment="1" applyProtection="1">
      <protection locked="0"/>
    </xf>
    <xf numFmtId="0" fontId="0" fillId="0" borderId="44" xfId="0" applyBorder="1" applyAlignment="1" applyProtection="1">
      <protection locked="0"/>
    </xf>
    <xf numFmtId="0" fontId="0" fillId="0" borderId="82" xfId="0" applyBorder="1" applyAlignment="1" applyProtection="1">
      <protection locked="0"/>
    </xf>
    <xf numFmtId="0" fontId="22" fillId="0" borderId="1" xfId="0" applyFont="1" applyFill="1" applyBorder="1" applyAlignment="1" applyProtection="1">
      <alignment vertical="center" wrapText="1"/>
      <protection hidden="1"/>
    </xf>
    <xf numFmtId="0" fontId="22" fillId="0" borderId="1" xfId="0" applyFont="1" applyBorder="1" applyAlignment="1" applyProtection="1">
      <alignment vertical="center" wrapText="1"/>
      <protection hidden="1"/>
    </xf>
    <xf numFmtId="0" fontId="22" fillId="0" borderId="34" xfId="0" applyFont="1" applyBorder="1" applyAlignment="1" applyProtection="1">
      <alignment vertical="center" wrapText="1"/>
      <protection hidden="1"/>
    </xf>
    <xf numFmtId="0" fontId="0" fillId="0" borderId="34" xfId="0" applyBorder="1" applyAlignment="1" applyProtection="1">
      <protection hidden="1"/>
    </xf>
    <xf numFmtId="0" fontId="0" fillId="0" borderId="28" xfId="0" applyBorder="1" applyAlignment="1" applyProtection="1">
      <protection hidden="1"/>
    </xf>
    <xf numFmtId="0" fontId="2" fillId="22" borderId="77" xfId="0" applyFont="1" applyFill="1" applyBorder="1" applyAlignment="1" applyProtection="1">
      <alignment horizontal="center" vertical="top" wrapText="1"/>
      <protection hidden="1"/>
    </xf>
    <xf numFmtId="0" fontId="25" fillId="0" borderId="77" xfId="0" applyFont="1" applyBorder="1" applyAlignment="1" applyProtection="1">
      <protection hidden="1"/>
    </xf>
    <xf numFmtId="0" fontId="25" fillId="0" borderId="78" xfId="0" applyFont="1" applyBorder="1" applyAlignment="1" applyProtection="1">
      <protection hidden="1"/>
    </xf>
    <xf numFmtId="0" fontId="3" fillId="0" borderId="71" xfId="0" applyFont="1" applyBorder="1" applyAlignment="1" applyProtection="1">
      <alignment horizontal="center" vertical="top" wrapText="1"/>
      <protection hidden="1"/>
    </xf>
    <xf numFmtId="0" fontId="0" fillId="0" borderId="71" xfId="0" applyBorder="1" applyAlignment="1" applyProtection="1">
      <protection hidden="1"/>
    </xf>
    <xf numFmtId="0" fontId="0" fillId="0" borderId="41" xfId="0" applyBorder="1" applyAlignment="1" applyProtection="1">
      <protection hidden="1"/>
    </xf>
    <xf numFmtId="0" fontId="1" fillId="2" borderId="0" xfId="0" applyFont="1" applyFill="1" applyAlignment="1" applyProtection="1">
      <alignment horizontal="left" vertical="center" wrapText="1"/>
      <protection hidden="1"/>
    </xf>
    <xf numFmtId="0" fontId="0" fillId="0" borderId="0" xfId="0" applyAlignment="1" applyProtection="1">
      <alignment horizontal="left" vertical="center" wrapText="1"/>
      <protection hidden="1"/>
    </xf>
    <xf numFmtId="0" fontId="0" fillId="0" borderId="0" xfId="0" applyAlignment="1" applyProtection="1">
      <alignment wrapText="1"/>
      <protection hidden="1"/>
    </xf>
    <xf numFmtId="0" fontId="16" fillId="0" borderId="0" xfId="0" applyFont="1" applyBorder="1" applyAlignment="1" applyProtection="1">
      <alignment wrapText="1"/>
      <protection hidden="1"/>
    </xf>
    <xf numFmtId="0" fontId="17" fillId="0" borderId="0" xfId="0" applyFont="1" applyBorder="1" applyAlignment="1" applyProtection="1">
      <protection hidden="1"/>
    </xf>
    <xf numFmtId="0" fontId="33" fillId="0" borderId="30" xfId="0" applyFont="1" applyBorder="1" applyAlignment="1" applyProtection="1">
      <alignment vertical="center"/>
      <protection hidden="1"/>
    </xf>
    <xf numFmtId="0" fontId="34" fillId="0" borderId="30" xfId="0" applyFont="1" applyBorder="1" applyAlignment="1" applyProtection="1">
      <alignment vertical="center"/>
      <protection hidden="1"/>
    </xf>
    <xf numFmtId="0" fontId="34" fillId="0" borderId="30" xfId="0" applyFont="1" applyBorder="1" applyProtection="1">
      <protection hidden="1"/>
    </xf>
    <xf numFmtId="0" fontId="34" fillId="0" borderId="24" xfId="0" applyFont="1" applyBorder="1" applyProtection="1">
      <protection hidden="1"/>
    </xf>
    <xf numFmtId="0" fontId="13" fillId="0" borderId="34" xfId="0" applyFont="1" applyBorder="1" applyAlignment="1" applyProtection="1">
      <alignment horizontal="right" vertical="center"/>
      <protection hidden="1"/>
    </xf>
    <xf numFmtId="0" fontId="5" fillId="0" borderId="0" xfId="0" applyFont="1" applyAlignment="1" applyProtection="1">
      <alignment vertical="center"/>
      <protection locked="0"/>
    </xf>
    <xf numFmtId="0" fontId="0" fillId="0" borderId="0" xfId="0" applyAlignment="1" applyProtection="1">
      <alignment vertical="center"/>
      <protection locked="0"/>
    </xf>
    <xf numFmtId="0" fontId="32" fillId="0" borderId="23" xfId="0" applyFont="1" applyBorder="1" applyAlignment="1" applyProtection="1">
      <alignment vertical="top" wrapText="1"/>
      <protection hidden="1"/>
    </xf>
    <xf numFmtId="0" fontId="32" fillId="0" borderId="30" xfId="0" applyFont="1" applyBorder="1" applyAlignment="1" applyProtection="1">
      <alignment vertical="top" wrapText="1"/>
      <protection hidden="1"/>
    </xf>
    <xf numFmtId="10" fontId="12" fillId="0" borderId="77" xfId="0" applyNumberFormat="1" applyFont="1" applyBorder="1" applyAlignment="1" applyProtection="1">
      <protection locked="0"/>
    </xf>
    <xf numFmtId="0" fontId="0" fillId="0" borderId="77" xfId="0" applyBorder="1" applyAlignment="1" applyProtection="1">
      <protection locked="0"/>
    </xf>
    <xf numFmtId="0" fontId="0" fillId="0" borderId="86" xfId="0" applyBorder="1" applyAlignment="1" applyProtection="1">
      <protection locked="0"/>
    </xf>
    <xf numFmtId="0" fontId="22" fillId="0" borderId="1" xfId="0" applyFont="1" applyFill="1" applyBorder="1" applyAlignment="1" applyProtection="1">
      <alignment vertical="center"/>
      <protection hidden="1"/>
    </xf>
    <xf numFmtId="0" fontId="22" fillId="0" borderId="34" xfId="0" applyFont="1" applyBorder="1" applyAlignment="1" applyProtection="1">
      <alignment vertical="center"/>
      <protection hidden="1"/>
    </xf>
    <xf numFmtId="0" fontId="0" fillId="0" borderId="77" xfId="0" applyBorder="1" applyAlignment="1" applyProtection="1">
      <protection hidden="1"/>
    </xf>
    <xf numFmtId="0" fontId="0" fillId="0" borderId="78" xfId="0" applyBorder="1" applyAlignment="1" applyProtection="1">
      <protection hidden="1"/>
    </xf>
    <xf numFmtId="10" fontId="0" fillId="0" borderId="77" xfId="0" applyNumberFormat="1" applyBorder="1" applyAlignment="1" applyProtection="1">
      <protection locked="0"/>
    </xf>
    <xf numFmtId="0" fontId="2" fillId="22" borderId="76" xfId="0" applyFont="1" applyFill="1" applyBorder="1" applyAlignment="1" applyProtection="1">
      <alignment horizontal="center" vertical="top" wrapText="1"/>
      <protection hidden="1"/>
    </xf>
    <xf numFmtId="0" fontId="32" fillId="0" borderId="40" xfId="0" applyFont="1" applyBorder="1" applyAlignment="1" applyProtection="1">
      <alignment vertical="top" wrapText="1"/>
      <protection hidden="1"/>
    </xf>
    <xf numFmtId="0" fontId="32" fillId="0" borderId="71" xfId="0" applyFont="1" applyBorder="1" applyAlignment="1" applyProtection="1">
      <alignment vertical="top" wrapText="1"/>
      <protection hidden="1"/>
    </xf>
  </cellXfs>
  <cellStyles count="2">
    <cellStyle name="Hyperlink" xfId="1" builtinId="8"/>
    <cellStyle name="Normal" xfId="0" builtinId="0"/>
  </cellStyles>
  <dxfs count="1326">
    <dxf>
      <font>
        <color rgb="FFFF0000"/>
      </font>
    </dxf>
    <dxf>
      <font>
        <color rgb="FFFF0000"/>
      </font>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ont>
        <color rgb="FFFF0000"/>
      </font>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ont>
        <color rgb="FFFF0000"/>
      </font>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8" tint="0.59996337778862885"/>
        </patternFill>
      </fill>
    </dxf>
    <dxf>
      <fill>
        <patternFill>
          <bgColor theme="3" tint="0.79998168889431442"/>
        </patternFill>
      </fill>
    </dxf>
    <dxf>
      <font>
        <color rgb="FFFF0000"/>
      </font>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3" tint="0.79998168889431442"/>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8" tint="0.59996337778862885"/>
        </patternFill>
      </fill>
    </dxf>
    <dxf>
      <fill>
        <patternFill>
          <bgColor theme="3" tint="0.79998168889431442"/>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FF0000"/>
      </font>
    </dxf>
    <dxf>
      <font>
        <color rgb="FFFF0000"/>
      </font>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2:AY154"/>
  <sheetViews>
    <sheetView tabSelected="1" workbookViewId="0">
      <pane xSplit="3" topLeftCell="D1" activePane="topRight" state="frozen"/>
      <selection pane="topRight" activeCell="B3" sqref="B3"/>
    </sheetView>
  </sheetViews>
  <sheetFormatPr defaultColWidth="10.1796875" defaultRowHeight="14.5" x14ac:dyDescent="0.35"/>
  <cols>
    <col min="1" max="2" width="10.1796875" style="219"/>
    <col min="3" max="3" width="13.26953125" style="219" customWidth="1"/>
    <col min="4" max="43" width="10.1796875" style="219"/>
    <col min="44" max="49" width="10.1796875" style="219" customWidth="1"/>
    <col min="50" max="50" width="13.26953125" style="219" customWidth="1"/>
    <col min="51" max="16384" width="10.1796875" style="219"/>
  </cols>
  <sheetData>
    <row r="2" spans="1:20" ht="128" customHeight="1" x14ac:dyDescent="0.35">
      <c r="B2" s="333" t="s">
        <v>295</v>
      </c>
      <c r="C2" s="334"/>
      <c r="D2" s="334"/>
      <c r="E2" s="334"/>
      <c r="F2" s="334"/>
      <c r="G2" s="334"/>
      <c r="H2" s="334"/>
      <c r="I2" s="334"/>
      <c r="J2" s="334"/>
      <c r="K2" s="334"/>
      <c r="L2" s="335"/>
      <c r="M2" s="335"/>
      <c r="N2" s="335"/>
      <c r="O2" s="335"/>
      <c r="P2" s="335"/>
      <c r="Q2" s="335"/>
    </row>
    <row r="3" spans="1:20" ht="15" thickBot="1" x14ac:dyDescent="0.4"/>
    <row r="4" spans="1:20" ht="15.75" customHeight="1" x14ac:dyDescent="0.35">
      <c r="B4" s="312" t="s">
        <v>37</v>
      </c>
      <c r="C4" s="313"/>
      <c r="D4" s="313"/>
      <c r="E4" s="313"/>
      <c r="F4" s="313"/>
      <c r="G4" s="313"/>
      <c r="H4" s="313"/>
      <c r="I4" s="314"/>
      <c r="K4" s="324" t="s">
        <v>38</v>
      </c>
      <c r="L4" s="325"/>
      <c r="M4" s="325"/>
      <c r="N4" s="325"/>
      <c r="O4" s="325"/>
      <c r="P4" s="325"/>
      <c r="Q4" s="326"/>
    </row>
    <row r="5" spans="1:20" ht="15" customHeight="1" x14ac:dyDescent="0.35">
      <c r="B5" s="315"/>
      <c r="C5" s="316"/>
      <c r="D5" s="316"/>
      <c r="E5" s="316"/>
      <c r="F5" s="316"/>
      <c r="G5" s="316"/>
      <c r="H5" s="316"/>
      <c r="I5" s="317"/>
      <c r="J5" s="220"/>
      <c r="K5" s="327"/>
      <c r="L5" s="328"/>
      <c r="M5" s="328"/>
      <c r="N5" s="328"/>
      <c r="O5" s="328"/>
      <c r="P5" s="328"/>
      <c r="Q5" s="329"/>
    </row>
    <row r="6" spans="1:20" ht="15" customHeight="1" x14ac:dyDescent="0.35">
      <c r="B6" s="318"/>
      <c r="C6" s="319"/>
      <c r="D6" s="319"/>
      <c r="E6" s="319"/>
      <c r="F6" s="319"/>
      <c r="G6" s="319"/>
      <c r="H6" s="319"/>
      <c r="I6" s="320"/>
      <c r="J6" s="220"/>
      <c r="K6" s="330"/>
      <c r="L6" s="331"/>
      <c r="M6" s="331"/>
      <c r="N6" s="331"/>
      <c r="O6" s="331"/>
      <c r="P6" s="331"/>
      <c r="Q6" s="332"/>
    </row>
    <row r="7" spans="1:20" ht="21.5" thickBot="1" x14ac:dyDescent="0.55000000000000004">
      <c r="B7" s="61"/>
      <c r="C7" s="38"/>
      <c r="D7" s="38"/>
      <c r="E7" s="38"/>
      <c r="F7" s="38"/>
      <c r="G7" s="38"/>
      <c r="H7" s="38"/>
      <c r="I7" s="62"/>
      <c r="K7" s="63" t="s">
        <v>39</v>
      </c>
      <c r="L7" s="29"/>
      <c r="M7" s="14"/>
      <c r="N7" s="38"/>
      <c r="O7" s="38"/>
      <c r="P7" s="38"/>
      <c r="Q7" s="62"/>
    </row>
    <row r="8" spans="1:20" ht="16" thickBot="1" x14ac:dyDescent="0.4">
      <c r="B8" s="61"/>
      <c r="C8" s="29"/>
      <c r="D8" s="14"/>
      <c r="E8" s="49"/>
      <c r="F8" s="15" t="s">
        <v>28</v>
      </c>
      <c r="G8" s="15" t="s">
        <v>29</v>
      </c>
      <c r="H8" s="15" t="s">
        <v>30</v>
      </c>
      <c r="I8" s="64" t="s">
        <v>25</v>
      </c>
      <c r="K8" s="61"/>
      <c r="L8" s="29"/>
      <c r="M8" s="29" t="str">
        <f>IF(COUNTBLANK(D24:AQ24)=40,"No student",HLOOKUP("x",D24:AQ25,2,FALSE))&amp;" is selected"</f>
        <v>No student is selected</v>
      </c>
      <c r="N8" s="65" t="str">
        <f>'J560-04'!F60+'J560-05'!F57+'J560-06'!F59&amp;"/300"</f>
        <v>0/300</v>
      </c>
      <c r="O8" s="66" t="str">
        <f>"Grade "&amp;IF('J560-04'!F60+'J560-05'!F57+'J560-06'!F59&lt;T18,"U",IF('J560-04'!F60+'J560-05'!F57+'J560-06'!F59&lt;T17,"3",IF('J560-04'!F60+'J560-05'!F57+'J560-06'!F59&lt;T16,"4",IF('J560-04'!F60+'J560-05'!F57+'J560-06'!F59&lt;T15,"5",IF('J560-04'!F60+'J560-05'!F57+'J560-06'!F59&lt;T14,"6",IF('J560-04'!F60+'J560-05'!F57+'J560-06'!F59&lt;T13,"7",IF('J560-04'!F60+'J560-05'!F57+'J560-06'!F59&lt;T12,"8","9")))))))</f>
        <v>Grade U</v>
      </c>
      <c r="P8" s="38"/>
      <c r="Q8" s="62"/>
    </row>
    <row r="9" spans="1:20" ht="15" thickBot="1" x14ac:dyDescent="0.4">
      <c r="B9" s="346" t="s">
        <v>33</v>
      </c>
      <c r="C9" s="347"/>
      <c r="D9" s="347"/>
      <c r="E9" s="348"/>
      <c r="F9" s="67" t="str">
        <f>AX27</f>
        <v/>
      </c>
      <c r="G9" s="67" t="str">
        <f>AX29</f>
        <v/>
      </c>
      <c r="H9" s="67" t="str">
        <f>AX31</f>
        <v/>
      </c>
      <c r="I9" s="68" t="str">
        <f>AX33</f>
        <v/>
      </c>
      <c r="K9" s="61"/>
      <c r="L9" s="1"/>
      <c r="M9" s="1"/>
      <c r="N9" s="1"/>
      <c r="O9" s="38"/>
      <c r="P9" s="38"/>
      <c r="Q9" s="62"/>
    </row>
    <row r="10" spans="1:20" ht="28" x14ac:dyDescent="0.35">
      <c r="B10" s="69"/>
      <c r="C10" s="38"/>
      <c r="D10" s="38"/>
      <c r="E10" s="50"/>
      <c r="F10" s="51"/>
      <c r="G10" s="51"/>
      <c r="H10" s="51"/>
      <c r="I10" s="70"/>
      <c r="K10" s="69"/>
      <c r="L10" s="38"/>
      <c r="M10" s="38"/>
      <c r="N10" s="16"/>
      <c r="O10" s="15" t="s">
        <v>13</v>
      </c>
      <c r="P10" s="15" t="s">
        <v>4</v>
      </c>
      <c r="Q10" s="71" t="s">
        <v>14</v>
      </c>
      <c r="S10" s="300" t="s">
        <v>130</v>
      </c>
      <c r="T10" s="301"/>
    </row>
    <row r="11" spans="1:20" ht="15" thickBot="1" x14ac:dyDescent="0.4">
      <c r="A11" s="222"/>
      <c r="B11" s="339" t="s">
        <v>10</v>
      </c>
      <c r="C11" s="322"/>
      <c r="D11" s="322"/>
      <c r="E11" s="323"/>
      <c r="F11" s="40" t="str">
        <f>IF(SUMIF($AR$42:$AR$77,"Number",$AV$42:$AV$77)=0," ",SUMIF($AR$42:$AR$77,"Number",$AU$42:$AU$77)/SUMIF($AR$42:$AR$77,"Number",$AV$42:$AV$77))</f>
        <v xml:space="preserve"> </v>
      </c>
      <c r="G11" s="40" t="str">
        <f>IF(SUMIF($AR$79:$AR$111,"Number",$AV$79:$AV$111)=0," ",SUMIF($AR$79:$AR$111,"Number",$AU$79:$AU111)/SUMIF($AR$79:$AR$111,"Number",$AV$79:$AV$111))</f>
        <v xml:space="preserve"> </v>
      </c>
      <c r="H11" s="40" t="str">
        <f>IF(SUMIF($AR$113:$AR$147,"Number",$AV$113:$AV$147)=0," ",SUMIF($AR$113:$AR$147,"Number",$AU$113:$AU$147)/SUMIF($AR$113:$AR$147,"Number",$AV$113:$AV$147))</f>
        <v xml:space="preserve"> </v>
      </c>
      <c r="I11" s="72" t="str">
        <f>IF(SUMIF($AR$42:$AR$147,"Number",$AV$42:$AV$147)=0," ",SUMIF($AR$42:$AR$147,"Number",$AU$42:$AU$147)/SUMIF($AR$42:$AR$147,"Number",$AV$42:$AV$147))</f>
        <v xml:space="preserve"> </v>
      </c>
      <c r="J11" s="222"/>
      <c r="K11" s="339" t="s">
        <v>10</v>
      </c>
      <c r="L11" s="322"/>
      <c r="M11" s="322"/>
      <c r="N11" s="323"/>
      <c r="O11" s="2">
        <f>'J560-04'!E7+'J560-05'!E7+'J560-06'!E7</f>
        <v>44</v>
      </c>
      <c r="P11" s="2">
        <f>'J560-04'!F7+'J560-05'!F7+'J560-06'!F7</f>
        <v>0</v>
      </c>
      <c r="Q11" s="72">
        <f t="shared" ref="Q11:Q16" si="0">P11/O11</f>
        <v>0</v>
      </c>
      <c r="S11" s="302"/>
      <c r="T11" s="303"/>
    </row>
    <row r="12" spans="1:20" x14ac:dyDescent="0.35">
      <c r="A12" s="222"/>
      <c r="B12" s="340" t="s">
        <v>11</v>
      </c>
      <c r="C12" s="322"/>
      <c r="D12" s="322"/>
      <c r="E12" s="323"/>
      <c r="F12" s="41" t="str">
        <f>IF(SUMIF($AR$42:$AR$77,"Algebra",$AV$42:$AV$77)=0," ",SUMIF($AR$42:$AR$77,"Algebra",$AU$42:$AU$77)/SUMIF($AR$42:$AR$77,"Algebra",$AV$42:$AV$77))</f>
        <v xml:space="preserve"> </v>
      </c>
      <c r="G12" s="41" t="str">
        <f>IF(SUMIF($AR$79:$AR$111,"Algebra",$AV$79:$AV$111)=0," ",SUMIF($AR$79:$AR$111,"Algebra",$AU$79:$AU$111)/SUMIF($AR$79:$AR$111,"Algebra",$AV$79:$AV$111))</f>
        <v xml:space="preserve"> </v>
      </c>
      <c r="H12" s="41" t="str">
        <f>IF(SUMIF($AR$113:$AR$147,"Algebra",$AV$113:$AV$147)=0," ",SUMIF($AR$113:$AR$147,"Algebra",$AU$113:$AU$147)/SUMIF($AR$113:$AR$147,"Algebra",$AV$113:$AV$147))</f>
        <v xml:space="preserve"> </v>
      </c>
      <c r="I12" s="73" t="str">
        <f>IF(SUMIF($AR$42:$AR$147,"Algebra",$AV$42:$AV$147)=0," ",SUMIF($AR$42:$AR$147,"Algebra",$AU$42:$AU$147)/SUMIF($AR$42:$AR$147,"Algebra",$AV$42:$AV$147))</f>
        <v xml:space="preserve"> </v>
      </c>
      <c r="J12" s="222"/>
      <c r="K12" s="340" t="s">
        <v>11</v>
      </c>
      <c r="L12" s="322"/>
      <c r="M12" s="322"/>
      <c r="N12" s="323"/>
      <c r="O12" s="3">
        <f>'J560-04'!E8+'J560-05'!E8+'J560-06'!E8</f>
        <v>93</v>
      </c>
      <c r="P12" s="3">
        <f>'J560-04'!F8+'J560-05'!F8+'J560-06'!F8</f>
        <v>0</v>
      </c>
      <c r="Q12" s="73">
        <f t="shared" si="0"/>
        <v>0</v>
      </c>
      <c r="S12" s="241">
        <v>9</v>
      </c>
      <c r="T12" s="242">
        <v>241</v>
      </c>
    </row>
    <row r="13" spans="1:20" x14ac:dyDescent="0.35">
      <c r="A13" s="222"/>
      <c r="B13" s="341" t="s">
        <v>15</v>
      </c>
      <c r="C13" s="322"/>
      <c r="D13" s="322"/>
      <c r="E13" s="323"/>
      <c r="F13" s="42" t="str">
        <f>IF(SUMIF($AR$42:$AR$77,"RPR",$AV$42:$AV$77)=0," ",SUMIF($AR$42:$AR$77,"RPR",$AU$42:$AU$77)/SUMIF($AR$42:$AR$77,"RPR",$AV$42:$AV$77))</f>
        <v xml:space="preserve"> </v>
      </c>
      <c r="G13" s="42" t="str">
        <f>IF(SUMIF($AR$79:$AR$111,"RPR",$AV$79:$AV$111)=0," ",SUMIF($AR$79:$AR$111,"RPR",$AU$79:$AU$111)/SUMIF($AR$79:$AR$111,"RPR",$AV$79:$AV$111))</f>
        <v xml:space="preserve"> </v>
      </c>
      <c r="H13" s="42" t="str">
        <f>IF(SUMIF($AR$113:$AR$147,"RPR",$AV$113:$AV$147)=0," ",SUMIF($AR$113:$AR$147,"RPR",$AU$113:$AU$147)/SUMIF($AR$113:$AR$147,"RPR",$AV$113:$AV$147))</f>
        <v xml:space="preserve"> </v>
      </c>
      <c r="I13" s="74" t="str">
        <f>IF(SUMIF($AR$42:$AR$147,"RPR",$AV$42:$AV$147)=0," ",SUMIF($AR$42:$AR$147,"RPR",$AU$42:$AU$147)/SUMIF($AR$42:$AR$147,"RPR",$AV$42:$AV$147))</f>
        <v xml:space="preserve"> </v>
      </c>
      <c r="J13" s="222"/>
      <c r="K13" s="341" t="s">
        <v>15</v>
      </c>
      <c r="L13" s="322"/>
      <c r="M13" s="322"/>
      <c r="N13" s="323"/>
      <c r="O13" s="4">
        <f>'J560-04'!E9+'J560-05'!E9+'J560-06'!E9</f>
        <v>50</v>
      </c>
      <c r="P13" s="4">
        <f>'J560-04'!F9+'J560-05'!F9+'J560-06'!F9</f>
        <v>0</v>
      </c>
      <c r="Q13" s="74">
        <f t="shared" si="0"/>
        <v>0</v>
      </c>
      <c r="S13" s="243">
        <v>8</v>
      </c>
      <c r="T13" s="244">
        <v>195</v>
      </c>
    </row>
    <row r="14" spans="1:20" x14ac:dyDescent="0.35">
      <c r="A14" s="222"/>
      <c r="B14" s="342" t="s">
        <v>7</v>
      </c>
      <c r="C14" s="322"/>
      <c r="D14" s="322"/>
      <c r="E14" s="323"/>
      <c r="F14" s="43" t="str">
        <f>IF(SUMIF($AR$42:$AR$77,"Geometry and measures",$AV$42:$AV$77)=0," ",SUMIF($AR$42:$AR$77,"Geometry and measures",$AU$42:$AU$77)/SUMIF($AR$42:$AR$77,"Geometry and measures",$AV$42:$AV$77))</f>
        <v xml:space="preserve"> </v>
      </c>
      <c r="G14" s="43" t="str">
        <f>IF(SUMIF($AR$79:$AR$111,"Geometry and measures",$AV$79:$AV$111)=0," ",SUMIF($AR$79:$AR$111,"Geometry and measures",$AU$79:$AU$111)/SUMIF($AR$79:$AR$111,"Geometry and measures",$AV$79:$AV$111))</f>
        <v xml:space="preserve"> </v>
      </c>
      <c r="H14" s="43" t="str">
        <f>IF(SUMIF($AR$113:$AR$147,"Geometry and measures",$AV$113:$AV$147)=0," ",SUMIF($AR$113:$AR$147,"Geometry and measures",$AU$113:$AU$147)/SUMIF($AR$113:$AR$147,"Geometry and measures",$AV$113:$AV$147))</f>
        <v xml:space="preserve"> </v>
      </c>
      <c r="I14" s="75" t="str">
        <f>IF(SUMIF($AR$42:$AR$147,"Geometry and measures",$AV$42:$AV$147)=0," ",SUMIF($AR$42:$AR$147,"Geometry and measures",$AU$42:$AU$147)/SUMIF($AR$42:$AR$147,"Geometry and measures",$AV$42:$AV$147))</f>
        <v xml:space="preserve"> </v>
      </c>
      <c r="J14" s="222"/>
      <c r="K14" s="342" t="s">
        <v>7</v>
      </c>
      <c r="L14" s="322"/>
      <c r="M14" s="322"/>
      <c r="N14" s="323"/>
      <c r="O14" s="5">
        <f>'J560-04'!E10+'J560-05'!E10+'J560-06'!E10</f>
        <v>71</v>
      </c>
      <c r="P14" s="5">
        <f>'J560-04'!F10+'J560-05'!F10+'J560-06'!F10</f>
        <v>0</v>
      </c>
      <c r="Q14" s="75">
        <f t="shared" si="0"/>
        <v>0</v>
      </c>
      <c r="S14" s="243">
        <v>7</v>
      </c>
      <c r="T14" s="244">
        <v>150</v>
      </c>
    </row>
    <row r="15" spans="1:20" x14ac:dyDescent="0.35">
      <c r="A15" s="222"/>
      <c r="B15" s="343" t="s">
        <v>16</v>
      </c>
      <c r="C15" s="322"/>
      <c r="D15" s="322"/>
      <c r="E15" s="323"/>
      <c r="F15" s="149" t="s">
        <v>114</v>
      </c>
      <c r="G15" s="44" t="str">
        <f>IF(SUMIF($AR$79:$AR$111,"Probability",$AV$79:$AV$111)=0," ",SUMIF($AR$79:$AR$111,"Probability",$AU$79:$AU$111)/SUMIF($AR$79:$AR$111,"Probability",$AV$79:$AV$111))</f>
        <v xml:space="preserve"> </v>
      </c>
      <c r="H15" s="44" t="str">
        <f>IF(SUMIF($AR$113:$AR$147,"Probability",$AV$113:$AV$147)=0," ",SUMIF($AR$113:$AR$147,"Probability",$AU$113:$AU$147)/SUMIF($AR$113:$AR$147,"Probability",$AV$113:$AV$147))</f>
        <v xml:space="preserve"> </v>
      </c>
      <c r="I15" s="76" t="str">
        <f>IF(SUMIF($AR$42:$AR$147,"Probability",$AV$42:$AV$147)=0," ",SUMIF($AR$42:$AR$147,"Probability",$AU$42:$AU$147)/SUMIF($AR$42:$AR$147,"Probability",$AV$42:$AV$147))</f>
        <v xml:space="preserve"> </v>
      </c>
      <c r="J15" s="222"/>
      <c r="K15" s="343" t="s">
        <v>16</v>
      </c>
      <c r="L15" s="322"/>
      <c r="M15" s="322"/>
      <c r="N15" s="323"/>
      <c r="O15" s="6">
        <f>'J560-04'!E11+'J560-05'!E11+'J560-06'!E11</f>
        <v>16</v>
      </c>
      <c r="P15" s="6">
        <f>'J560-04'!F11+'J560-05'!F11+'J560-06'!F11</f>
        <v>0</v>
      </c>
      <c r="Q15" s="76">
        <f t="shared" si="0"/>
        <v>0</v>
      </c>
      <c r="S15" s="243">
        <v>6</v>
      </c>
      <c r="T15" s="244">
        <v>117</v>
      </c>
    </row>
    <row r="16" spans="1:20" x14ac:dyDescent="0.35">
      <c r="A16" s="222"/>
      <c r="B16" s="344" t="s">
        <v>5</v>
      </c>
      <c r="C16" s="322"/>
      <c r="D16" s="322"/>
      <c r="E16" s="323"/>
      <c r="F16" s="45" t="str">
        <f>IF(SUMIF($AR$42:$AR$77,"Statistics",$AV$42:$AV$77)=0," ",SUMIF($AR$42:$AR$77,"Statistics",$AU$42:$AU$77)/SUMIF($AR$42:$AR$77,"Statistics",$AV$42:$AV$77))</f>
        <v xml:space="preserve"> </v>
      </c>
      <c r="G16" s="45" t="str">
        <f>IF(SUMIF($AR$79:$AR$111,"Statistics",$AV$79:$AV$111)=0," ",SUMIF($AR$79:$AR$111,"Statistics",$AU$79:$AU$111)/SUMIF($AR$79:$AR$111,"Statistics",$AV$79:$AV$111))</f>
        <v xml:space="preserve"> </v>
      </c>
      <c r="H16" s="45" t="str">
        <f>IF(SUMIF($AR$113:$AR$147,"Statistics",$AV$113:$AV$147)=0," ",SUMIF($AR$113:$AR$147,"Statistics",$AU$113:$AU$147)/SUMIF($AR$113:$AR$147,"Statistics",$AV$113:$AV$147))</f>
        <v xml:space="preserve"> </v>
      </c>
      <c r="I16" s="77" t="str">
        <f>IF(SUMIF($AR$42:$AR$147,"Statistics",$AV$42:$AV$147)=0," ",SUMIF($AR$42:$AR$147,"Statistics",$AU$42:$AU$147)/SUMIF($AR$42:$AR$147,"Statistics",$AV$42:$AV$147))</f>
        <v xml:space="preserve"> </v>
      </c>
      <c r="J16" s="222"/>
      <c r="K16" s="344" t="s">
        <v>5</v>
      </c>
      <c r="L16" s="322"/>
      <c r="M16" s="322"/>
      <c r="N16" s="323"/>
      <c r="O16" s="7">
        <f>'J560-04'!E12+'J560-05'!E12+'J560-06'!E12</f>
        <v>26</v>
      </c>
      <c r="P16" s="7">
        <f>'J560-04'!F12+'J560-05'!F12+'J560-06'!F12</f>
        <v>0</v>
      </c>
      <c r="Q16" s="77">
        <f t="shared" si="0"/>
        <v>0</v>
      </c>
      <c r="S16" s="243">
        <v>5</v>
      </c>
      <c r="T16" s="244">
        <v>84</v>
      </c>
    </row>
    <row r="17" spans="1:50" x14ac:dyDescent="0.35">
      <c r="A17" s="222"/>
      <c r="B17" s="78"/>
      <c r="C17" s="39"/>
      <c r="D17" s="39"/>
      <c r="E17" s="8"/>
      <c r="F17" s="31"/>
      <c r="G17" s="31"/>
      <c r="H17" s="31"/>
      <c r="I17" s="79"/>
      <c r="J17" s="222"/>
      <c r="K17" s="78"/>
      <c r="L17" s="39"/>
      <c r="M17" s="39"/>
      <c r="N17" s="8"/>
      <c r="O17" s="9"/>
      <c r="P17" s="9"/>
      <c r="Q17" s="79"/>
      <c r="S17" s="243">
        <v>4</v>
      </c>
      <c r="T17" s="244">
        <v>52</v>
      </c>
    </row>
    <row r="18" spans="1:50" x14ac:dyDescent="0.35">
      <c r="A18" s="222"/>
      <c r="B18" s="345" t="s">
        <v>8</v>
      </c>
      <c r="C18" s="322"/>
      <c r="D18" s="322"/>
      <c r="E18" s="323"/>
      <c r="F18" s="46" t="str">
        <f>IF(SUMIF($AS$42:$AS$77,"AO1",$AV$42:$AV$77)=0," ",SUMIF($AS$42:$AS$77,"AO1",$AU$42:$AU$77)/SUMIF($AS$42:$AS$77,"AO1",$AV$42:$AV$77))</f>
        <v xml:space="preserve"> </v>
      </c>
      <c r="G18" s="46" t="str">
        <f>IF(SUMIF($AS$79:$AS$111,"AO1",$AV$79:$AV$111)=0," ",SUMIF($AS$79:$AS$111,"AO1",$AU$79:$AU$111)/SUMIF($AS$79:$AS$111,"AO1",$AV$79:$AV$111))</f>
        <v xml:space="preserve"> </v>
      </c>
      <c r="H18" s="46" t="str">
        <f>IF(SUMIF($AS$113:$AS$147,"AO1",$AV$113:$AV$147)=0," ",SUMIF($AS$113:$AS$147,"AO1",$AU$113:$AU$147)/SUMIF($AS$113:$AS$147,"AO1",$AV$113:$AV$147))</f>
        <v xml:space="preserve"> </v>
      </c>
      <c r="I18" s="80" t="str">
        <f>IF(SUMIF($AS$42:$AS$147,"AO1",$AV$42:$AV$147)=0," ",SUMIF($AS$42:$AS$147,"AO1",$AU$42:$AU$147)/SUMIF($AS$42:$AS$147,"AO1",$AV$42:$AV$147))</f>
        <v xml:space="preserve"> </v>
      </c>
      <c r="J18" s="222"/>
      <c r="K18" s="345" t="s">
        <v>8</v>
      </c>
      <c r="L18" s="322"/>
      <c r="M18" s="322"/>
      <c r="N18" s="323"/>
      <c r="O18" s="10">
        <f>'J560-04'!E14+'J560-05'!E14+'J560-06'!E14</f>
        <v>83</v>
      </c>
      <c r="P18" s="10">
        <f>'J560-04'!F14+'J560-05'!F14+'J560-06'!F14</f>
        <v>0</v>
      </c>
      <c r="Q18" s="80">
        <f>P18/O18</f>
        <v>0</v>
      </c>
      <c r="S18" s="243">
        <v>3</v>
      </c>
      <c r="T18" s="244">
        <v>36</v>
      </c>
    </row>
    <row r="19" spans="1:50" ht="15" thickBot="1" x14ac:dyDescent="0.4">
      <c r="A19" s="222"/>
      <c r="B19" s="336" t="s">
        <v>6</v>
      </c>
      <c r="C19" s="322"/>
      <c r="D19" s="322"/>
      <c r="E19" s="323"/>
      <c r="F19" s="47" t="str">
        <f>IF(SUMIF($AS$42:$AS$77,"AO2",$AV$42:$AV$77)=0," ",SUMIF($AS$42:$AS$77,"AO2",$AU$42:$AU$77)/SUMIF($AS$42:$AS$77,"AO2",$AV$42:$AV$77))</f>
        <v xml:space="preserve"> </v>
      </c>
      <c r="G19" s="47" t="str">
        <f>IF(SUMIF($AS$79:$AS$111,"AO2",$AV$79:$AV$111)=0," ",SUMIF($AS$79:$AS$111,"AO2",$AU$79:$AU$111)/SUMIF($AS$79:$AS$111,"AO2",$AV$79:$AV$111))</f>
        <v xml:space="preserve"> </v>
      </c>
      <c r="H19" s="47" t="str">
        <f>IF(SUMIF($AS$113:$AS$147,"AO2",$AV$113:$AV$147)=0," ",SUMIF($AS$113:$AS$147,"AO2",$AU$113:$AU$147)/SUMIF($AS$113:$AS$147,"AO2",$AV$113:$AV$147))</f>
        <v xml:space="preserve"> </v>
      </c>
      <c r="I19" s="81" t="str">
        <f>IF(SUMIF($AS$42:$AS$147,"AO2",$AV$42:$AV$147)=0," ",SUMIF($AS$42:$AS$147,"AO2",$AU$42:$AU$147)/SUMIF($AS$42:$AS$147,"AO2",$AV$42:$AV$147))</f>
        <v xml:space="preserve"> </v>
      </c>
      <c r="J19" s="222"/>
      <c r="K19" s="336" t="s">
        <v>6</v>
      </c>
      <c r="L19" s="322"/>
      <c r="M19" s="322"/>
      <c r="N19" s="323"/>
      <c r="O19" s="11">
        <f>'J560-04'!E15+'J560-05'!E15+'J560-06'!E15</f>
        <v>85</v>
      </c>
      <c r="P19" s="11">
        <f>'J560-04'!F15+'J560-05'!F15+'J560-06'!F15</f>
        <v>0</v>
      </c>
      <c r="Q19" s="81">
        <f>P19/O19</f>
        <v>0</v>
      </c>
      <c r="S19" s="245" t="s">
        <v>40</v>
      </c>
      <c r="T19" s="246">
        <v>0</v>
      </c>
    </row>
    <row r="20" spans="1:50" x14ac:dyDescent="0.35">
      <c r="A20" s="222"/>
      <c r="B20" s="321" t="s">
        <v>9</v>
      </c>
      <c r="C20" s="337"/>
      <c r="D20" s="337"/>
      <c r="E20" s="338"/>
      <c r="F20" s="48" t="str">
        <f>IF(SUMIF($AS$42:$AS$77,"AO3",$AV$42:$AV$77)=0," ",SUMIF($AS$42:$AS$77,"AO3",$AU$42:$AU$77)/SUMIF($AS$42:$AS$77,"AO3",$AV$42:$AV$77))</f>
        <v xml:space="preserve"> </v>
      </c>
      <c r="G20" s="48" t="str">
        <f>IF(SUMIF($AS$79:$AS$111,"AO3",$AV$79:$AV$111)=0," ",SUMIF($AS$79:$AS$111,"AO3",$AU$79:$AU$111)/SUMIF($AS$79:$AS$111,"AO3",$AV$79:$AV$111))</f>
        <v xml:space="preserve"> </v>
      </c>
      <c r="H20" s="48" t="str">
        <f>IF(SUMIF($AS$113:$AS$147,"AO3",$AV$113:$AV$147)=0," ",SUMIF($AS$113:$AS$147,"AO3",$AU$113:$AU$147)/SUMIF($AS$113:$AS$147,"AO3",$AV$113:$AV$147))</f>
        <v xml:space="preserve"> </v>
      </c>
      <c r="I20" s="82" t="str">
        <f>IF(SUMIF($AS$42:$AS$147,"AO3",$AV$42:$AV$147)=0," ",SUMIF($AS$42:$AS$147,"AO3",$AU$42:$AU$147)/SUMIF($AS$42:$AS$147,"AO3",$AV$42:$AV$147))</f>
        <v xml:space="preserve"> </v>
      </c>
      <c r="J20" s="222"/>
      <c r="K20" s="321" t="s">
        <v>9</v>
      </c>
      <c r="L20" s="322"/>
      <c r="M20" s="322"/>
      <c r="N20" s="323"/>
      <c r="O20" s="12">
        <f>'J560-04'!E16+'J560-05'!E16+'J560-06'!E16</f>
        <v>132</v>
      </c>
      <c r="P20" s="12">
        <f>'J560-04'!F16+'J560-05'!F16+'J560-06'!F16</f>
        <v>0</v>
      </c>
      <c r="Q20" s="82">
        <f>P20/O20</f>
        <v>0</v>
      </c>
    </row>
    <row r="21" spans="1:50" x14ac:dyDescent="0.35">
      <c r="A21" s="222"/>
      <c r="B21" s="78"/>
      <c r="C21" s="39"/>
      <c r="D21" s="39"/>
      <c r="E21" s="8"/>
      <c r="F21" s="9"/>
      <c r="G21" s="9"/>
      <c r="H21" s="32"/>
      <c r="I21" s="83"/>
      <c r="J21" s="222"/>
      <c r="K21" s="78"/>
      <c r="L21" s="39"/>
      <c r="M21" s="39"/>
      <c r="N21" s="8"/>
      <c r="O21" s="9"/>
      <c r="P21" s="9"/>
      <c r="Q21" s="83"/>
    </row>
    <row r="22" spans="1:50" ht="15" thickBot="1" x14ac:dyDescent="0.4">
      <c r="A22" s="222"/>
      <c r="B22" s="84"/>
      <c r="C22" s="85"/>
      <c r="D22" s="85"/>
      <c r="E22" s="86" t="s">
        <v>177</v>
      </c>
      <c r="F22" s="87" t="str">
        <f>IF(SUMIF($AT$42:$AT$77,"x",$AV$42:$AV$77)=0," ",SUMIF($AT$42:$AT$77,"x",$AU$42:$AU$77)/SUMIF($AT$42:$AT$77,"x",$AV$42:$AV$77))</f>
        <v xml:space="preserve"> </v>
      </c>
      <c r="G22" s="87" t="str">
        <f>IF(SUMIF($AT$79:$AT$111,"x",$AV$79:$AV$111)=0," ",SUMIF($AT$79:$AT$111,"x",$AU$79:$AU$111)/SUMIF($AT$79:$AT$111,"x",$AV$79:$AV$111))</f>
        <v xml:space="preserve"> </v>
      </c>
      <c r="H22" s="87" t="str">
        <f>IF(SUMIF($AT$113:$AT$147,"x",$AV$113:$AV$147)=0," ",SUMIF($AT$113:$AT$147,"x",$AU$113:$AU$147)/SUMIF($AT$113:$AT$147,"x",$AV$113:$AV$147))</f>
        <v xml:space="preserve"> </v>
      </c>
      <c r="I22" s="88" t="str">
        <f>IF(SUMIF($AT$42:$AT$147,"x",$AV$42:$AV$147)=0," ",SUMIF($AT$42:$AT$147,"x",$AU$42:$AU$147)/SUMIF($AT$42:$AT$147,"x",$AV$42:$AV$147))</f>
        <v xml:space="preserve"> </v>
      </c>
      <c r="J22" s="222"/>
      <c r="K22" s="84"/>
      <c r="L22" s="85"/>
      <c r="M22" s="85"/>
      <c r="N22" s="86" t="s">
        <v>177</v>
      </c>
      <c r="O22" s="89">
        <f>'J560-04'!E18+'J560-05'!E18+'J560-06'!E18</f>
        <v>72</v>
      </c>
      <c r="P22" s="89">
        <f>'J560-04'!F18+'J560-05'!F18+'J560-06'!F18</f>
        <v>0</v>
      </c>
      <c r="Q22" s="90">
        <f>P22/O22</f>
        <v>0</v>
      </c>
    </row>
    <row r="23" spans="1:50" ht="21" x14ac:dyDescent="0.5">
      <c r="D23" s="223" t="s">
        <v>39</v>
      </c>
    </row>
    <row r="24" spans="1:50" ht="31.5" customHeight="1" thickBot="1" x14ac:dyDescent="0.4">
      <c r="A24" s="221"/>
      <c r="B24" s="304" t="s">
        <v>41</v>
      </c>
      <c r="C24" s="305"/>
      <c r="D24" s="137"/>
      <c r="E24" s="138"/>
      <c r="F24" s="138"/>
      <c r="G24" s="138"/>
      <c r="H24" s="138"/>
      <c r="I24" s="138"/>
      <c r="J24" s="138"/>
      <c r="K24" s="138"/>
      <c r="L24" s="138"/>
      <c r="M24" s="138"/>
      <c r="N24" s="138"/>
      <c r="O24" s="138"/>
      <c r="P24" s="138"/>
      <c r="Q24" s="138"/>
      <c r="R24" s="138"/>
      <c r="S24" s="138"/>
      <c r="T24" s="138"/>
      <c r="U24" s="138"/>
      <c r="V24" s="138"/>
      <c r="W24" s="138"/>
      <c r="X24" s="138"/>
      <c r="Y24" s="138"/>
      <c r="Z24" s="138"/>
      <c r="AA24" s="138"/>
      <c r="AB24" s="138"/>
      <c r="AC24" s="138"/>
      <c r="AD24" s="138"/>
      <c r="AE24" s="138"/>
      <c r="AF24" s="138"/>
      <c r="AG24" s="138"/>
      <c r="AH24" s="138"/>
      <c r="AI24" s="138"/>
      <c r="AJ24" s="138"/>
      <c r="AK24" s="138"/>
      <c r="AL24" s="138"/>
      <c r="AM24" s="138"/>
      <c r="AN24" s="138"/>
      <c r="AO24" s="138"/>
      <c r="AP24" s="138"/>
      <c r="AQ24" s="138"/>
      <c r="AR24" s="253"/>
      <c r="AS24" s="254"/>
      <c r="AT24" s="254"/>
      <c r="AU24" s="254" t="s">
        <v>24</v>
      </c>
      <c r="AV24" s="255"/>
      <c r="AW24" s="147"/>
      <c r="AX24" s="147"/>
    </row>
    <row r="25" spans="1:50" ht="30" customHeight="1" thickTop="1" x14ac:dyDescent="0.35">
      <c r="A25" s="221"/>
      <c r="B25" s="221"/>
      <c r="C25" s="224"/>
      <c r="D25" s="91" t="s">
        <v>42</v>
      </c>
      <c r="E25" s="91" t="s">
        <v>43</v>
      </c>
      <c r="F25" s="91" t="s">
        <v>44</v>
      </c>
      <c r="G25" s="91" t="s">
        <v>45</v>
      </c>
      <c r="H25" s="91" t="s">
        <v>46</v>
      </c>
      <c r="I25" s="91" t="s">
        <v>47</v>
      </c>
      <c r="J25" s="91" t="s">
        <v>48</v>
      </c>
      <c r="K25" s="91" t="s">
        <v>49</v>
      </c>
      <c r="L25" s="91" t="s">
        <v>50</v>
      </c>
      <c r="M25" s="91" t="s">
        <v>51</v>
      </c>
      <c r="N25" s="91" t="s">
        <v>52</v>
      </c>
      <c r="O25" s="91" t="s">
        <v>53</v>
      </c>
      <c r="P25" s="91" t="s">
        <v>54</v>
      </c>
      <c r="Q25" s="91" t="s">
        <v>55</v>
      </c>
      <c r="R25" s="91" t="s">
        <v>56</v>
      </c>
      <c r="S25" s="91" t="s">
        <v>57</v>
      </c>
      <c r="T25" s="91" t="s">
        <v>58</v>
      </c>
      <c r="U25" s="91" t="s">
        <v>59</v>
      </c>
      <c r="V25" s="91" t="s">
        <v>60</v>
      </c>
      <c r="W25" s="91" t="s">
        <v>61</v>
      </c>
      <c r="X25" s="91" t="s">
        <v>62</v>
      </c>
      <c r="Y25" s="91" t="s">
        <v>63</v>
      </c>
      <c r="Z25" s="91" t="s">
        <v>64</v>
      </c>
      <c r="AA25" s="91" t="s">
        <v>65</v>
      </c>
      <c r="AB25" s="91" t="s">
        <v>66</v>
      </c>
      <c r="AC25" s="91" t="s">
        <v>67</v>
      </c>
      <c r="AD25" s="91" t="s">
        <v>68</v>
      </c>
      <c r="AE25" s="91" t="s">
        <v>69</v>
      </c>
      <c r="AF25" s="91" t="s">
        <v>70</v>
      </c>
      <c r="AG25" s="91" t="s">
        <v>71</v>
      </c>
      <c r="AH25" s="91" t="s">
        <v>72</v>
      </c>
      <c r="AI25" s="91" t="s">
        <v>73</v>
      </c>
      <c r="AJ25" s="91" t="s">
        <v>74</v>
      </c>
      <c r="AK25" s="91" t="s">
        <v>75</v>
      </c>
      <c r="AL25" s="91" t="s">
        <v>76</v>
      </c>
      <c r="AM25" s="91" t="s">
        <v>77</v>
      </c>
      <c r="AN25" s="91" t="s">
        <v>78</v>
      </c>
      <c r="AO25" s="91" t="s">
        <v>79</v>
      </c>
      <c r="AP25" s="91" t="s">
        <v>80</v>
      </c>
      <c r="AQ25" s="91" t="s">
        <v>81</v>
      </c>
      <c r="AR25" s="1"/>
      <c r="AS25" s="1"/>
      <c r="AT25" s="1"/>
      <c r="AU25" s="1" t="e">
        <f>HLOOKUP("x",D24:AQ25,2,FALSE)</f>
        <v>#N/A</v>
      </c>
      <c r="AV25" s="1"/>
      <c r="AW25" s="306" t="s">
        <v>31</v>
      </c>
      <c r="AX25" s="308" t="s">
        <v>32</v>
      </c>
    </row>
    <row r="26" spans="1:50" ht="16.5" customHeight="1" thickBot="1" x14ac:dyDescent="0.4">
      <c r="B26" s="225"/>
      <c r="C26" s="225"/>
      <c r="D26" s="226" t="s">
        <v>82</v>
      </c>
      <c r="E26" s="226" t="s">
        <v>82</v>
      </c>
      <c r="F26" s="226" t="s">
        <v>82</v>
      </c>
      <c r="G26" s="226" t="s">
        <v>82</v>
      </c>
      <c r="H26" s="226" t="s">
        <v>82</v>
      </c>
      <c r="I26" s="226" t="s">
        <v>82</v>
      </c>
      <c r="J26" s="226" t="s">
        <v>82</v>
      </c>
      <c r="K26" s="226" t="s">
        <v>82</v>
      </c>
      <c r="L26" s="226" t="s">
        <v>82</v>
      </c>
      <c r="M26" s="226" t="s">
        <v>82</v>
      </c>
      <c r="N26" s="226" t="s">
        <v>82</v>
      </c>
      <c r="O26" s="226" t="s">
        <v>82</v>
      </c>
      <c r="P26" s="226" t="s">
        <v>82</v>
      </c>
      <c r="Q26" s="226" t="s">
        <v>82</v>
      </c>
      <c r="R26" s="226" t="s">
        <v>82</v>
      </c>
      <c r="S26" s="226" t="s">
        <v>82</v>
      </c>
      <c r="T26" s="226" t="s">
        <v>82</v>
      </c>
      <c r="U26" s="226" t="s">
        <v>82</v>
      </c>
      <c r="V26" s="226" t="s">
        <v>82</v>
      </c>
      <c r="W26" s="226" t="s">
        <v>82</v>
      </c>
      <c r="X26" s="226" t="s">
        <v>82</v>
      </c>
      <c r="Y26" s="226" t="s">
        <v>82</v>
      </c>
      <c r="Z26" s="226" t="s">
        <v>82</v>
      </c>
      <c r="AA26" s="226" t="s">
        <v>82</v>
      </c>
      <c r="AB26" s="226" t="s">
        <v>82</v>
      </c>
      <c r="AC26" s="226" t="s">
        <v>82</v>
      </c>
      <c r="AD26" s="226" t="s">
        <v>82</v>
      </c>
      <c r="AE26" s="226" t="s">
        <v>82</v>
      </c>
      <c r="AF26" s="226" t="s">
        <v>82</v>
      </c>
      <c r="AG26" s="226" t="s">
        <v>82</v>
      </c>
      <c r="AH26" s="226" t="s">
        <v>82</v>
      </c>
      <c r="AI26" s="226" t="s">
        <v>82</v>
      </c>
      <c r="AJ26" s="226" t="s">
        <v>82</v>
      </c>
      <c r="AK26" s="226" t="s">
        <v>82</v>
      </c>
      <c r="AL26" s="226" t="s">
        <v>82</v>
      </c>
      <c r="AM26" s="226" t="s">
        <v>82</v>
      </c>
      <c r="AN26" s="226" t="s">
        <v>82</v>
      </c>
      <c r="AO26" s="226" t="s">
        <v>82</v>
      </c>
      <c r="AP26" s="226" t="s">
        <v>82</v>
      </c>
      <c r="AQ26" s="226" t="s">
        <v>82</v>
      </c>
      <c r="AR26" s="253"/>
      <c r="AS26" s="254"/>
      <c r="AT26" s="254"/>
      <c r="AU26" s="256" t="s">
        <v>26</v>
      </c>
      <c r="AV26" s="256" t="s">
        <v>27</v>
      </c>
      <c r="AW26" s="307"/>
      <c r="AX26" s="309"/>
    </row>
    <row r="27" spans="1:50" s="228" customFormat="1" ht="16" customHeight="1" thickTop="1" thickBot="1" x14ac:dyDescent="0.4">
      <c r="A27" s="227"/>
      <c r="B27" s="310" t="s">
        <v>28</v>
      </c>
      <c r="C27" s="92" t="s">
        <v>83</v>
      </c>
      <c r="D27" s="93" t="str">
        <f>IF(COUNTBLANK(D42:D77)=36,"",SUM(D42:D77))</f>
        <v/>
      </c>
      <c r="E27" s="94" t="str">
        <f t="shared" ref="E27:AQ27" si="1">IF(COUNTBLANK(E42:E77)=36,"",SUM(E42:E77))</f>
        <v/>
      </c>
      <c r="F27" s="94" t="str">
        <f t="shared" si="1"/>
        <v/>
      </c>
      <c r="G27" s="94" t="str">
        <f t="shared" si="1"/>
        <v/>
      </c>
      <c r="H27" s="94" t="str">
        <f t="shared" si="1"/>
        <v/>
      </c>
      <c r="I27" s="94" t="str">
        <f t="shared" si="1"/>
        <v/>
      </c>
      <c r="J27" s="94" t="str">
        <f t="shared" si="1"/>
        <v/>
      </c>
      <c r="K27" s="94" t="str">
        <f t="shared" si="1"/>
        <v/>
      </c>
      <c r="L27" s="94" t="str">
        <f t="shared" si="1"/>
        <v/>
      </c>
      <c r="M27" s="94" t="str">
        <f t="shared" si="1"/>
        <v/>
      </c>
      <c r="N27" s="94" t="str">
        <f t="shared" si="1"/>
        <v/>
      </c>
      <c r="O27" s="94" t="str">
        <f t="shared" si="1"/>
        <v/>
      </c>
      <c r="P27" s="94" t="str">
        <f t="shared" si="1"/>
        <v/>
      </c>
      <c r="Q27" s="94" t="str">
        <f t="shared" si="1"/>
        <v/>
      </c>
      <c r="R27" s="94" t="str">
        <f t="shared" si="1"/>
        <v/>
      </c>
      <c r="S27" s="94" t="str">
        <f t="shared" si="1"/>
        <v/>
      </c>
      <c r="T27" s="94" t="str">
        <f t="shared" si="1"/>
        <v/>
      </c>
      <c r="U27" s="94" t="str">
        <f t="shared" si="1"/>
        <v/>
      </c>
      <c r="V27" s="94" t="str">
        <f t="shared" si="1"/>
        <v/>
      </c>
      <c r="W27" s="94" t="str">
        <f t="shared" si="1"/>
        <v/>
      </c>
      <c r="X27" s="94" t="str">
        <f t="shared" si="1"/>
        <v/>
      </c>
      <c r="Y27" s="94" t="str">
        <f t="shared" si="1"/>
        <v/>
      </c>
      <c r="Z27" s="94" t="str">
        <f t="shared" si="1"/>
        <v/>
      </c>
      <c r="AA27" s="94" t="str">
        <f t="shared" si="1"/>
        <v/>
      </c>
      <c r="AB27" s="94" t="str">
        <f t="shared" si="1"/>
        <v/>
      </c>
      <c r="AC27" s="94" t="str">
        <f t="shared" si="1"/>
        <v/>
      </c>
      <c r="AD27" s="94" t="str">
        <f t="shared" si="1"/>
        <v/>
      </c>
      <c r="AE27" s="94" t="str">
        <f t="shared" si="1"/>
        <v/>
      </c>
      <c r="AF27" s="94" t="str">
        <f t="shared" si="1"/>
        <v/>
      </c>
      <c r="AG27" s="94" t="str">
        <f t="shared" si="1"/>
        <v/>
      </c>
      <c r="AH27" s="94" t="str">
        <f t="shared" si="1"/>
        <v/>
      </c>
      <c r="AI27" s="94" t="str">
        <f t="shared" si="1"/>
        <v/>
      </c>
      <c r="AJ27" s="94" t="str">
        <f t="shared" si="1"/>
        <v/>
      </c>
      <c r="AK27" s="94" t="str">
        <f t="shared" si="1"/>
        <v/>
      </c>
      <c r="AL27" s="94" t="str">
        <f t="shared" si="1"/>
        <v/>
      </c>
      <c r="AM27" s="94" t="str">
        <f t="shared" si="1"/>
        <v/>
      </c>
      <c r="AN27" s="94" t="str">
        <f t="shared" si="1"/>
        <v/>
      </c>
      <c r="AO27" s="94" t="str">
        <f t="shared" si="1"/>
        <v/>
      </c>
      <c r="AP27" s="94" t="str">
        <f t="shared" si="1"/>
        <v/>
      </c>
      <c r="AQ27" s="94" t="str">
        <f t="shared" si="1"/>
        <v/>
      </c>
      <c r="AR27" s="95"/>
      <c r="AS27" s="96"/>
      <c r="AT27" s="96"/>
      <c r="AU27" s="96"/>
      <c r="AV27" s="96"/>
      <c r="AW27" s="97" t="str">
        <f>IF(COUNTBLANK(D27:AQ27)=40,"",SUMIF(D27:AQ27,"&lt;&gt;",D27:AQ27)/COUNTIF(D27:AQ27,"&gt;=0"))</f>
        <v/>
      </c>
      <c r="AX27" s="98" t="str">
        <f>IF(COUNTBLANK(D27:AQ27)=40,"",AW27/100)</f>
        <v/>
      </c>
    </row>
    <row r="28" spans="1:50" s="228" customFormat="1" ht="16" customHeight="1" thickTop="1" thickBot="1" x14ac:dyDescent="0.4">
      <c r="A28" s="227"/>
      <c r="B28" s="311"/>
      <c r="C28" s="99" t="s">
        <v>84</v>
      </c>
      <c r="D28" s="100" t="str">
        <f>IF(COUNTBLANK(D42:D77)=36,"",IF(SUM(D42:D77)&lt;'J560-04'!$J13,"u",IF(SUM(D42:D77)&lt;'J560-04'!$J12,"3",IF(SUM(D42:D77)&lt;'J560-04'!$J11,"4",IF(SUM(D42:D77)&lt;'J560-04'!$J10,"5",IF(SUM(D42:D77)&lt;'J560-04'!$J9,"6",IF(SUM(D42:D77)&lt;'J560-04'!$J8,"7",IF(SUM(D42:D77)&lt;'J560-04'!$J7,"8","9"))))))))</f>
        <v/>
      </c>
      <c r="E28" s="101" t="str">
        <f>IF(COUNTBLANK(E42:E77)=36,"",IF(SUM(E42:E77)&lt;'J560-04'!$J13,"u",IF(SUM(E42:E77)&lt;'J560-04'!$J12,"3",IF(SUM(E42:E77)&lt;'J560-04'!$J11,"4",IF(SUM(E42:E77)&lt;'J560-04'!$J10,"5",IF(SUM(E42:E77)&lt;'J560-04'!$J9,"6",IF(SUM(E42:E77)&lt;'J560-04'!$J8,"7",IF(SUM(E42:E77)&lt;'J560-04'!$J7,"8","9"))))))))</f>
        <v/>
      </c>
      <c r="F28" s="101" t="str">
        <f>IF(COUNTBLANK(F42:F77)=36,"",IF(SUM(F42:F77)&lt;'J560-04'!$J13,"u",IF(SUM(F42:F77)&lt;'J560-04'!$J12,"3",IF(SUM(F42:F77)&lt;'J560-04'!$J11,"4",IF(SUM(F42:F77)&lt;'J560-04'!$J10,"5",IF(SUM(F42:F77)&lt;'J560-04'!$J9,"6",IF(SUM(F42:F77)&lt;'J560-04'!$J8,"7",IF(SUM(F42:F77)&lt;'J560-04'!$J7,"8","9"))))))))</f>
        <v/>
      </c>
      <c r="G28" s="101" t="str">
        <f>IF(COUNTBLANK(G42:G77)=36,"",IF(SUM(G42:G77)&lt;'J560-04'!$J13,"u",IF(SUM(G42:G77)&lt;'J560-04'!$J12,"3",IF(SUM(G42:G77)&lt;'J560-04'!$J11,"4",IF(SUM(G42:G77)&lt;'J560-04'!$J10,"5",IF(SUM(G42:G77)&lt;'J560-04'!$J9,"6",IF(SUM(G42:G77)&lt;'J560-04'!$J8,"7",IF(SUM(G42:G77)&lt;'J560-04'!$J7,"8","9"))))))))</f>
        <v/>
      </c>
      <c r="H28" s="101" t="str">
        <f>IF(COUNTBLANK(H42:H77)=36,"",IF(SUM(H42:H77)&lt;'J560-04'!$J13,"u",IF(SUM(H42:H77)&lt;'J560-04'!$J12,"3",IF(SUM(H42:H77)&lt;'J560-04'!$J11,"4",IF(SUM(H42:H77)&lt;'J560-04'!$J10,"5",IF(SUM(H42:H77)&lt;'J560-04'!$J9,"6",IF(SUM(H42:H77)&lt;'J560-04'!$J8,"7",IF(SUM(H42:H77)&lt;'J560-04'!$J7,"8","9"))))))))</f>
        <v/>
      </c>
      <c r="I28" s="101" t="str">
        <f>IF(COUNTBLANK(I42:I77)=36,"",IF(SUM(I42:I77)&lt;'J560-04'!$J13,"u",IF(SUM(I42:I77)&lt;'J560-04'!$J12,"3",IF(SUM(I42:I77)&lt;'J560-04'!$J11,"4",IF(SUM(I42:I77)&lt;'J560-04'!$J10,"5",IF(SUM(I42:I77)&lt;'J560-04'!$J9,"6",IF(SUM(I42:I77)&lt;'J560-04'!$J8,"7",IF(SUM(I42:I77)&lt;'J560-04'!$J7,"8","9"))))))))</f>
        <v/>
      </c>
      <c r="J28" s="101" t="str">
        <f>IF(COUNTBLANK(J42:J77)=36,"",IF(SUM(J42:J77)&lt;'J560-04'!$J13,"u",IF(SUM(J42:J77)&lt;'J560-04'!$J12,"3",IF(SUM(J42:J77)&lt;'J560-04'!$J11,"4",IF(SUM(J42:J77)&lt;'J560-04'!$J10,"5",IF(SUM(J42:J77)&lt;'J560-04'!$J9,"6",IF(SUM(J42:J77)&lt;'J560-04'!$J8,"7",IF(SUM(J42:J77)&lt;'J560-04'!$J7,"8","9"))))))))</f>
        <v/>
      </c>
      <c r="K28" s="101" t="str">
        <f>IF(COUNTBLANK(K42:K77)=36,"",IF(SUM(K42:K77)&lt;'J560-04'!$J13,"u",IF(SUM(K42:K77)&lt;'J560-04'!$J12,"3",IF(SUM(K42:K77)&lt;'J560-04'!$J11,"4",IF(SUM(K42:K77)&lt;'J560-04'!$J10,"5",IF(SUM(K42:K77)&lt;'J560-04'!$J9,"6",IF(SUM(K42:K77)&lt;'J560-04'!$J8,"7",IF(SUM(K42:K77)&lt;'J560-04'!$J7,"8","9"))))))))</f>
        <v/>
      </c>
      <c r="L28" s="101" t="str">
        <f>IF(COUNTBLANK(L42:L77)=36,"",IF(SUM(L42:L77)&lt;'J560-04'!$J13,"u",IF(SUM(L42:L77)&lt;'J560-04'!$J12,"3",IF(SUM(L42:L77)&lt;'J560-04'!$J11,"4",IF(SUM(L42:L77)&lt;'J560-04'!$J10,"5",IF(SUM(L42:L77)&lt;'J560-04'!$J9,"6",IF(SUM(L42:L77)&lt;'J560-04'!$J8,"7",IF(SUM(L42:L77)&lt;'J560-04'!$J7,"8","9"))))))))</f>
        <v/>
      </c>
      <c r="M28" s="101" t="str">
        <f>IF(COUNTBLANK(M42:M77)=36,"",IF(SUM(M42:M77)&lt;'J560-04'!$J13,"u",IF(SUM(M42:M77)&lt;'J560-04'!$J12,"3",IF(SUM(M42:M77)&lt;'J560-04'!$J11,"4",IF(SUM(M42:M77)&lt;'J560-04'!$J10,"5",IF(SUM(M42:M77)&lt;'J560-04'!$J9,"6",IF(SUM(M42:M77)&lt;'J560-04'!$J8,"7",IF(SUM(M42:M77)&lt;'J560-04'!$J7,"8","9"))))))))</f>
        <v/>
      </c>
      <c r="N28" s="101" t="str">
        <f>IF(COUNTBLANK(N42:N77)=36,"",IF(SUM(N42:N77)&lt;'J560-04'!$J13,"u",IF(SUM(N42:N77)&lt;'J560-04'!$J12,"3",IF(SUM(N42:N77)&lt;'J560-04'!$J11,"4",IF(SUM(N42:N77)&lt;'J560-04'!$J10,"5",IF(SUM(N42:N77)&lt;'J560-04'!$J9,"6",IF(SUM(N42:N77)&lt;'J560-04'!$J8,"7",IF(SUM(N42:N77)&lt;'J560-04'!$J7,"8","9"))))))))</f>
        <v/>
      </c>
      <c r="O28" s="101" t="str">
        <f>IF(COUNTBLANK(O42:O77)=36,"",IF(SUM(O42:O77)&lt;'J560-04'!$J13,"u",IF(SUM(O42:O77)&lt;'J560-04'!$J12,"3",IF(SUM(O42:O77)&lt;'J560-04'!$J11,"4",IF(SUM(O42:O77)&lt;'J560-04'!$J10,"5",IF(SUM(O42:O77)&lt;'J560-04'!$J9,"6",IF(SUM(O42:O77)&lt;'J560-04'!$J8,"7",IF(SUM(O42:O77)&lt;'J560-04'!$J7,"8","9"))))))))</f>
        <v/>
      </c>
      <c r="P28" s="101" t="str">
        <f>IF(COUNTBLANK(P42:P77)=36,"",IF(SUM(P42:P77)&lt;'J560-04'!$J13,"u",IF(SUM(P42:P77)&lt;'J560-04'!$J12,"3",IF(SUM(P42:P77)&lt;'J560-04'!$J11,"4",IF(SUM(P42:P77)&lt;'J560-04'!$J10,"5",IF(SUM(P42:P77)&lt;'J560-04'!$J9,"6",IF(SUM(P42:P77)&lt;'J560-04'!$J8,"7",IF(SUM(P42:P77)&lt;'J560-04'!$J7,"8","9"))))))))</f>
        <v/>
      </c>
      <c r="Q28" s="101" t="str">
        <f>IF(COUNTBLANK(Q42:Q77)=36,"",IF(SUM(Q42:Q77)&lt;'J560-04'!$J13,"u",IF(SUM(Q42:Q77)&lt;'J560-04'!$J12,"3",IF(SUM(Q42:Q77)&lt;'J560-04'!$J11,"4",IF(SUM(Q42:Q77)&lt;'J560-04'!$J10,"5",IF(SUM(Q42:Q77)&lt;'J560-04'!$J9,"6",IF(SUM(Q42:Q77)&lt;'J560-04'!$J8,"7",IF(SUM(Q42:Q77)&lt;'J560-04'!$J7,"8","9"))))))))</f>
        <v/>
      </c>
      <c r="R28" s="101" t="str">
        <f>IF(COUNTBLANK(R42:R77)=36,"",IF(SUM(R42:R77)&lt;'J560-04'!$J13,"u",IF(SUM(R42:R77)&lt;'J560-04'!$J12,"3",IF(SUM(R42:R77)&lt;'J560-04'!$J11,"4",IF(SUM(R42:R77)&lt;'J560-04'!$J10,"5",IF(SUM(R42:R77)&lt;'J560-04'!$J9,"6",IF(SUM(R42:R77)&lt;'J560-04'!$J8,"7",IF(SUM(R42:R77)&lt;'J560-04'!$J7,"8","9"))))))))</f>
        <v/>
      </c>
      <c r="S28" s="101" t="str">
        <f>IF(COUNTBLANK(S42:S77)=36,"",IF(SUM(S42:S77)&lt;'J560-04'!$J13,"u",IF(SUM(S42:S77)&lt;'J560-04'!$J12,"3",IF(SUM(S42:S77)&lt;'J560-04'!$J11,"4",IF(SUM(S42:S77)&lt;'J560-04'!$J10,"5",IF(SUM(S42:S77)&lt;'J560-04'!$J9,"6",IF(SUM(S42:S77)&lt;'J560-04'!$J8,"7",IF(SUM(S42:S77)&lt;'J560-04'!$J7,"8","9"))))))))</f>
        <v/>
      </c>
      <c r="T28" s="101" t="str">
        <f>IF(COUNTBLANK(T42:T77)=36,"",IF(SUM(T42:T77)&lt;'J560-04'!$J13,"u",IF(SUM(T42:T77)&lt;'J560-04'!$J12,"3",IF(SUM(T42:T77)&lt;'J560-04'!$J11,"4",IF(SUM(T42:T77)&lt;'J560-04'!$J10,"5",IF(SUM(T42:T77)&lt;'J560-04'!$J9,"6",IF(SUM(T42:T77)&lt;'J560-04'!$J8,"7",IF(SUM(T42:T77)&lt;'J560-04'!$J7,"8","9"))))))))</f>
        <v/>
      </c>
      <c r="U28" s="101" t="str">
        <f>IF(COUNTBLANK(U42:U77)=36,"",IF(SUM(U42:U77)&lt;'J560-04'!$J13,"u",IF(SUM(U42:U77)&lt;'J560-04'!$J12,"3",IF(SUM(U42:U77)&lt;'J560-04'!$J11,"4",IF(SUM(U42:U77)&lt;'J560-04'!$J10,"5",IF(SUM(U42:U77)&lt;'J560-04'!$J9,"6",IF(SUM(U42:U77)&lt;'J560-04'!$J8,"7",IF(SUM(U42:U77)&lt;'J560-04'!$J7,"8","9"))))))))</f>
        <v/>
      </c>
      <c r="V28" s="101" t="str">
        <f>IF(COUNTBLANK(V42:V77)=36,"",IF(SUM(V42:V77)&lt;'J560-04'!$J13,"u",IF(SUM(V42:V77)&lt;'J560-04'!$J12,"3",IF(SUM(V42:V77)&lt;'J560-04'!$J11,"4",IF(SUM(V42:V77)&lt;'J560-04'!$J10,"5",IF(SUM(V42:V77)&lt;'J560-04'!$J9,"6",IF(SUM(V42:V77)&lt;'J560-04'!$J8,"7",IF(SUM(V42:V77)&lt;'J560-04'!$J7,"8","9"))))))))</f>
        <v/>
      </c>
      <c r="W28" s="101" t="str">
        <f>IF(COUNTBLANK(W42:W77)=36,"",IF(SUM(W42:W77)&lt;'J560-04'!$J13,"u",IF(SUM(W42:W77)&lt;'J560-04'!$J12,"3",IF(SUM(W42:W77)&lt;'J560-04'!$J11,"4",IF(SUM(W42:W77)&lt;'J560-04'!$J10,"5",IF(SUM(W42:W77)&lt;'J560-04'!$J9,"6",IF(SUM(W42:W77)&lt;'J560-04'!$J8,"7",IF(SUM(W42:W77)&lt;'J560-04'!$J7,"8","9"))))))))</f>
        <v/>
      </c>
      <c r="X28" s="101" t="str">
        <f>IF(COUNTBLANK(X42:X77)=36,"",IF(SUM(X42:X77)&lt;'J560-04'!$J13,"u",IF(SUM(X42:X77)&lt;'J560-04'!$J12,"3",IF(SUM(X42:X77)&lt;'J560-04'!$J11,"4",IF(SUM(X42:X77)&lt;'J560-04'!$J10,"5",IF(SUM(X42:X77)&lt;'J560-04'!$J9,"6",IF(SUM(X42:X77)&lt;'J560-04'!$J8,"7",IF(SUM(X42:X77)&lt;'J560-04'!$J7,"8","9"))))))))</f>
        <v/>
      </c>
      <c r="Y28" s="101" t="str">
        <f>IF(COUNTBLANK(Y42:Y77)=36,"",IF(SUM(Y42:Y77)&lt;'J560-04'!$J13,"u",IF(SUM(Y42:Y77)&lt;'J560-04'!$J12,"3",IF(SUM(Y42:Y77)&lt;'J560-04'!$J11,"4",IF(SUM(Y42:Y77)&lt;'J560-04'!$J10,"5",IF(SUM(Y42:Y77)&lt;'J560-04'!$J9,"6",IF(SUM(Y42:Y77)&lt;'J560-04'!$J8,"7",IF(SUM(Y42:Y77)&lt;'J560-04'!$J7,"8","9"))))))))</f>
        <v/>
      </c>
      <c r="Z28" s="101" t="str">
        <f>IF(COUNTBLANK(Z42:Z77)=36,"",IF(SUM(Z42:Z77)&lt;'J560-04'!$J13,"u",IF(SUM(Z42:Z77)&lt;'J560-04'!$J12,"3",IF(SUM(Z42:Z77)&lt;'J560-04'!$J11,"4",IF(SUM(Z42:Z77)&lt;'J560-04'!$J10,"5",IF(SUM(Z42:Z77)&lt;'J560-04'!$J9,"6",IF(SUM(Z42:Z77)&lt;'J560-04'!$J8,"7",IF(SUM(Z42:Z77)&lt;'J560-04'!$J7,"8","9"))))))))</f>
        <v/>
      </c>
      <c r="AA28" s="101" t="str">
        <f>IF(COUNTBLANK(AA42:AA77)=36,"",IF(SUM(AA42:AA77)&lt;'J560-04'!$J13,"u",IF(SUM(AA42:AA77)&lt;'J560-04'!$J12,"3",IF(SUM(AA42:AA77)&lt;'J560-04'!$J11,"4",IF(SUM(AA42:AA77)&lt;'J560-04'!$J10,"5",IF(SUM(AA42:AA77)&lt;'J560-04'!$J9,"6",IF(SUM(AA42:AA77)&lt;'J560-04'!$J8,"7",IF(SUM(AA42:AA77)&lt;'J560-04'!$J7,"8","9"))))))))</f>
        <v/>
      </c>
      <c r="AB28" s="101" t="str">
        <f>IF(COUNTBLANK(AB42:AB77)=36,"",IF(SUM(AB42:AB77)&lt;'J560-04'!$J13,"u",IF(SUM(AB42:AB77)&lt;'J560-04'!$J12,"3",IF(SUM(AB42:AB77)&lt;'J560-04'!$J11,"4",IF(SUM(AB42:AB77)&lt;'J560-04'!$J10,"5",IF(SUM(AB42:AB77)&lt;'J560-04'!$J9,"6",IF(SUM(AB42:AB77)&lt;'J560-04'!$J8,"7",IF(SUM(AB42:AB77)&lt;'J560-04'!$J7,"8","9"))))))))</f>
        <v/>
      </c>
      <c r="AC28" s="101" t="str">
        <f>IF(COUNTBLANK(AC42:AC77)=36,"",IF(SUM(AC42:AC77)&lt;'J560-04'!$J13,"u",IF(SUM(AC42:AC77)&lt;'J560-04'!$J12,"3",IF(SUM(AC42:AC77)&lt;'J560-04'!$J11,"4",IF(SUM(AC42:AC77)&lt;'J560-04'!$J10,"5",IF(SUM(AC42:AC77)&lt;'J560-04'!$J9,"6",IF(SUM(AC42:AC77)&lt;'J560-04'!$J8,"7",IF(SUM(AC42:AC77)&lt;'J560-04'!$J7,"8","9"))))))))</f>
        <v/>
      </c>
      <c r="AD28" s="101" t="str">
        <f>IF(COUNTBLANK(AD42:AD77)=36,"",IF(SUM(AD42:AD77)&lt;'J560-04'!$J13,"u",IF(SUM(AD42:AD77)&lt;'J560-04'!$J12,"3",IF(SUM(AD42:AD77)&lt;'J560-04'!$J11,"4",IF(SUM(AD42:AD77)&lt;'J560-04'!$J10,"5",IF(SUM(AD42:AD77)&lt;'J560-04'!$J9,"6",IF(SUM(AD42:AD77)&lt;'J560-04'!$J8,"7",IF(SUM(AD42:AD77)&lt;'J560-04'!$J7,"8","9"))))))))</f>
        <v/>
      </c>
      <c r="AE28" s="101" t="str">
        <f>IF(COUNTBLANK(AE42:AE77)=36,"",IF(SUM(AE42:AE77)&lt;'J560-04'!$J13,"u",IF(SUM(AE42:AE77)&lt;'J560-04'!$J12,"3",IF(SUM(AE42:AE77)&lt;'J560-04'!$J11,"4",IF(SUM(AE42:AE77)&lt;'J560-04'!$J10,"5",IF(SUM(AE42:AE77)&lt;'J560-04'!$J9,"6",IF(SUM(AE42:AE77)&lt;'J560-04'!$J8,"7",IF(SUM(AE42:AE77)&lt;'J560-04'!$J7,"8","9"))))))))</f>
        <v/>
      </c>
      <c r="AF28" s="101" t="str">
        <f>IF(COUNTBLANK(AF42:AF77)=36,"",IF(SUM(AF42:AF77)&lt;'J560-04'!$J13,"u",IF(SUM(AF42:AF77)&lt;'J560-04'!$J12,"3",IF(SUM(AF42:AF77)&lt;'J560-04'!$J11,"4",IF(SUM(AF42:AF77)&lt;'J560-04'!$J10,"5",IF(SUM(AF42:AF77)&lt;'J560-04'!$J9,"6",IF(SUM(AF42:AF77)&lt;'J560-04'!$J8,"7",IF(SUM(AF42:AF77)&lt;'J560-04'!$J7,"8","9"))))))))</f>
        <v/>
      </c>
      <c r="AG28" s="101" t="str">
        <f>IF(COUNTBLANK(AG42:AG77)=36,"",IF(SUM(AG42:AG77)&lt;'J560-04'!$J13,"u",IF(SUM(AG42:AG77)&lt;'J560-04'!$J12,"3",IF(SUM(AG42:AG77)&lt;'J560-04'!$J11,"4",IF(SUM(AG42:AG77)&lt;'J560-04'!$J10,"5",IF(SUM(AG42:AG77)&lt;'J560-04'!$J9,"6",IF(SUM(AG42:AG77)&lt;'J560-04'!$J8,"7",IF(SUM(AG42:AG77)&lt;'J560-04'!$J7,"8","9"))))))))</f>
        <v/>
      </c>
      <c r="AH28" s="101" t="str">
        <f>IF(COUNTBLANK(AH42:AH77)=36,"",IF(SUM(AH42:AH77)&lt;'J560-04'!$J13,"u",IF(SUM(AH42:AH77)&lt;'J560-04'!$J12,"3",IF(SUM(AH42:AH77)&lt;'J560-04'!$J11,"4",IF(SUM(AH42:AH77)&lt;'J560-04'!$J10,"5",IF(SUM(AH42:AH77)&lt;'J560-04'!$J9,"6",IF(SUM(AH42:AH77)&lt;'J560-04'!$J8,"7",IF(SUM(AH42:AH77)&lt;'J560-04'!$J7,"8","9"))))))))</f>
        <v/>
      </c>
      <c r="AI28" s="101" t="str">
        <f>IF(COUNTBLANK(AI42:AI77)=36,"",IF(SUM(AI42:AI77)&lt;'J560-04'!$J13,"u",IF(SUM(AI42:AI77)&lt;'J560-04'!$J12,"3",IF(SUM(AI42:AI77)&lt;'J560-04'!$J11,"4",IF(SUM(AI42:AI77)&lt;'J560-04'!$J10,"5",IF(SUM(AI42:AI77)&lt;'J560-04'!$J9,"6",IF(SUM(AI42:AI77)&lt;'J560-04'!$J8,"7",IF(SUM(AI42:AI77)&lt;'J560-04'!$J7,"8","9"))))))))</f>
        <v/>
      </c>
      <c r="AJ28" s="101" t="str">
        <f>IF(COUNTBLANK(AJ42:AJ77)=36,"",IF(SUM(AJ42:AJ77)&lt;'J560-04'!$J13,"u",IF(SUM(AJ42:AJ77)&lt;'J560-04'!$J12,"3",IF(SUM(AJ42:AJ77)&lt;'J560-04'!$J11,"4",IF(SUM(AJ42:AJ77)&lt;'J560-04'!$J10,"5",IF(SUM(AJ42:AJ77)&lt;'J560-04'!$J9,"6",IF(SUM(AJ42:AJ77)&lt;'J560-04'!$J8,"7",IF(SUM(AJ42:AJ77)&lt;'J560-04'!$J7,"8","9"))))))))</f>
        <v/>
      </c>
      <c r="AK28" s="101" t="str">
        <f>IF(COUNTBLANK(AK42:AK77)=36,"",IF(SUM(AK42:AK77)&lt;'J560-04'!$J13,"u",IF(SUM(AK42:AK77)&lt;'J560-04'!$J12,"3",IF(SUM(AK42:AK77)&lt;'J560-04'!$J11,"4",IF(SUM(AK42:AK77)&lt;'J560-04'!$J10,"5",IF(SUM(AK42:AK77)&lt;'J560-04'!$J9,"6",IF(SUM(AK42:AK77)&lt;'J560-04'!$J8,"7",IF(SUM(AK42:AK77)&lt;'J560-04'!$J7,"8","9"))))))))</f>
        <v/>
      </c>
      <c r="AL28" s="101" t="str">
        <f>IF(COUNTBLANK(AL42:AL77)=36,"",IF(SUM(AL42:AL77)&lt;'J560-04'!$J13,"u",IF(SUM(AL42:AL77)&lt;'J560-04'!$J12,"3",IF(SUM(AL42:AL77)&lt;'J560-04'!$J11,"4",IF(SUM(AL42:AL77)&lt;'J560-04'!$J10,"5",IF(SUM(AL42:AL77)&lt;'J560-04'!$J9,"6",IF(SUM(AL42:AL77)&lt;'J560-04'!$J8,"7",IF(SUM(AL42:AL77)&lt;'J560-04'!$J7,"8","9"))))))))</f>
        <v/>
      </c>
      <c r="AM28" s="101" t="str">
        <f>IF(COUNTBLANK(AM42:AM77)=36,"",IF(SUM(AM42:AM77)&lt;'J560-04'!$J13,"u",IF(SUM(AM42:AM77)&lt;'J560-04'!$J12,"3",IF(SUM(AM42:AM77)&lt;'J560-04'!$J11,"4",IF(SUM(AM42:AM77)&lt;'J560-04'!$J10,"5",IF(SUM(AM42:AM77)&lt;'J560-04'!$J9,"6",IF(SUM(AM42:AM77)&lt;'J560-04'!$J8,"7",IF(SUM(AM42:AM77)&lt;'J560-04'!$J7,"8","9"))))))))</f>
        <v/>
      </c>
      <c r="AN28" s="101" t="str">
        <f>IF(COUNTBLANK(AN42:AN77)=36,"",IF(SUM(AN42:AN77)&lt;'J560-04'!$J13,"u",IF(SUM(AN42:AN77)&lt;'J560-04'!$J12,"3",IF(SUM(AN42:AN77)&lt;'J560-04'!$J11,"4",IF(SUM(AN42:AN77)&lt;'J560-04'!$J10,"5",IF(SUM(AN42:AN77)&lt;'J560-04'!$J9,"6",IF(SUM(AN42:AN77)&lt;'J560-04'!$J8,"7",IF(SUM(AN42:AN77)&lt;'J560-04'!$J7,"8","9"))))))))</f>
        <v/>
      </c>
      <c r="AO28" s="101" t="str">
        <f>IF(COUNTBLANK(AO42:AO77)=36,"",IF(SUM(AO42:AO77)&lt;'J560-04'!$J13,"u",IF(SUM(AO42:AO77)&lt;'J560-04'!$J12,"3",IF(SUM(AO42:AO77)&lt;'J560-04'!$J11,"4",IF(SUM(AO42:AO77)&lt;'J560-04'!$J10,"5",IF(SUM(AO42:AO77)&lt;'J560-04'!$J9,"6",IF(SUM(AO42:AO77)&lt;'J560-04'!$J8,"7",IF(SUM(AO42:AO77)&lt;'J560-04'!$J7,"8","9"))))))))</f>
        <v/>
      </c>
      <c r="AP28" s="101" t="str">
        <f>IF(COUNTBLANK(AP42:AP77)=36,"",IF(SUM(AP42:AP77)&lt;'J560-04'!$J13,"u",IF(SUM(AP42:AP77)&lt;'J560-04'!$J12,"3",IF(SUM(AP42:AP77)&lt;'J560-04'!$J11,"4",IF(SUM(AP42:AP77)&lt;'J560-04'!$J10,"5",IF(SUM(AP42:AP77)&lt;'J560-04'!$J9,"6",IF(SUM(AP42:AP77)&lt;'J560-04'!$J8,"7",IF(SUM(AP42:AP77)&lt;'J560-04'!$J7,"8","9"))))))))</f>
        <v/>
      </c>
      <c r="AQ28" s="101" t="str">
        <f>IF(COUNTBLANK(AQ42:AQ77)=36,"",IF(SUM(AQ42:AQ77)&lt;'J560-04'!$J13,"u",IF(SUM(AQ42:AQ77)&lt;'J560-04'!$J12,"3",IF(SUM(AQ42:AQ77)&lt;'J560-04'!$J11,"4",IF(SUM(AQ42:AQ77)&lt;'J560-04'!$J10,"5",IF(SUM(AQ42:AQ77)&lt;'J560-04'!$J9,"6",IF(SUM(AQ42:AQ77)&lt;'J560-04'!$J8,"7",IF(SUM(AQ42:AQ77)&lt;'J560-04'!$J7,"8","9"))))))))</f>
        <v/>
      </c>
      <c r="AR28" s="95"/>
      <c r="AS28" s="96"/>
      <c r="AT28" s="96"/>
      <c r="AU28" s="96"/>
      <c r="AV28" s="96"/>
      <c r="AW28" s="102"/>
      <c r="AX28" s="103"/>
    </row>
    <row r="29" spans="1:50" s="228" customFormat="1" ht="16" customHeight="1" thickTop="1" thickBot="1" x14ac:dyDescent="0.4">
      <c r="A29" s="227"/>
      <c r="B29" s="310" t="s">
        <v>29</v>
      </c>
      <c r="C29" s="92" t="s">
        <v>83</v>
      </c>
      <c r="D29" s="104" t="str">
        <f>IF(COUNTBLANK(D79:D111)=33,"",SUM(D79:D111))</f>
        <v/>
      </c>
      <c r="E29" s="105" t="str">
        <f t="shared" ref="E29:AQ29" si="2">IF(COUNTBLANK(E79:E111)=33,"",SUM(E79:E111))</f>
        <v/>
      </c>
      <c r="F29" s="105" t="str">
        <f t="shared" si="2"/>
        <v/>
      </c>
      <c r="G29" s="105" t="str">
        <f t="shared" si="2"/>
        <v/>
      </c>
      <c r="H29" s="105" t="str">
        <f t="shared" si="2"/>
        <v/>
      </c>
      <c r="I29" s="105" t="str">
        <f t="shared" si="2"/>
        <v/>
      </c>
      <c r="J29" s="105" t="str">
        <f t="shared" si="2"/>
        <v/>
      </c>
      <c r="K29" s="105" t="str">
        <f t="shared" si="2"/>
        <v/>
      </c>
      <c r="L29" s="105" t="str">
        <f t="shared" si="2"/>
        <v/>
      </c>
      <c r="M29" s="105" t="str">
        <f t="shared" si="2"/>
        <v/>
      </c>
      <c r="N29" s="105" t="str">
        <f t="shared" si="2"/>
        <v/>
      </c>
      <c r="O29" s="105" t="str">
        <f t="shared" si="2"/>
        <v/>
      </c>
      <c r="P29" s="105" t="str">
        <f t="shared" si="2"/>
        <v/>
      </c>
      <c r="Q29" s="105" t="str">
        <f t="shared" si="2"/>
        <v/>
      </c>
      <c r="R29" s="105" t="str">
        <f t="shared" si="2"/>
        <v/>
      </c>
      <c r="S29" s="105" t="str">
        <f t="shared" si="2"/>
        <v/>
      </c>
      <c r="T29" s="105" t="str">
        <f t="shared" si="2"/>
        <v/>
      </c>
      <c r="U29" s="105" t="str">
        <f t="shared" si="2"/>
        <v/>
      </c>
      <c r="V29" s="105" t="str">
        <f t="shared" si="2"/>
        <v/>
      </c>
      <c r="W29" s="105" t="str">
        <f t="shared" si="2"/>
        <v/>
      </c>
      <c r="X29" s="105" t="str">
        <f t="shared" si="2"/>
        <v/>
      </c>
      <c r="Y29" s="105" t="str">
        <f t="shared" si="2"/>
        <v/>
      </c>
      <c r="Z29" s="105" t="str">
        <f t="shared" si="2"/>
        <v/>
      </c>
      <c r="AA29" s="105" t="str">
        <f t="shared" si="2"/>
        <v/>
      </c>
      <c r="AB29" s="105" t="str">
        <f t="shared" si="2"/>
        <v/>
      </c>
      <c r="AC29" s="105" t="str">
        <f t="shared" si="2"/>
        <v/>
      </c>
      <c r="AD29" s="105" t="str">
        <f t="shared" si="2"/>
        <v/>
      </c>
      <c r="AE29" s="105" t="str">
        <f t="shared" si="2"/>
        <v/>
      </c>
      <c r="AF29" s="105" t="str">
        <f t="shared" si="2"/>
        <v/>
      </c>
      <c r="AG29" s="105" t="str">
        <f t="shared" si="2"/>
        <v/>
      </c>
      <c r="AH29" s="105" t="str">
        <f t="shared" si="2"/>
        <v/>
      </c>
      <c r="AI29" s="105" t="str">
        <f t="shared" si="2"/>
        <v/>
      </c>
      <c r="AJ29" s="105" t="str">
        <f t="shared" si="2"/>
        <v/>
      </c>
      <c r="AK29" s="105" t="str">
        <f t="shared" si="2"/>
        <v/>
      </c>
      <c r="AL29" s="105" t="str">
        <f t="shared" si="2"/>
        <v/>
      </c>
      <c r="AM29" s="105" t="str">
        <f t="shared" si="2"/>
        <v/>
      </c>
      <c r="AN29" s="105" t="str">
        <f t="shared" si="2"/>
        <v/>
      </c>
      <c r="AO29" s="105" t="str">
        <f t="shared" si="2"/>
        <v/>
      </c>
      <c r="AP29" s="105" t="str">
        <f t="shared" si="2"/>
        <v/>
      </c>
      <c r="AQ29" s="105" t="str">
        <f t="shared" si="2"/>
        <v/>
      </c>
      <c r="AR29" s="95"/>
      <c r="AS29" s="96"/>
      <c r="AT29" s="96"/>
      <c r="AU29" s="96"/>
      <c r="AV29" s="96"/>
      <c r="AW29" s="97" t="str">
        <f>IF(COUNTBLANK(D29:AQ29)=40,"",SUMIF(D29:AQ29,"&lt;&gt;",D29:AQ29)/COUNTIF(D29:AQ29,"&gt;=0"))</f>
        <v/>
      </c>
      <c r="AX29" s="98" t="str">
        <f>IF(COUNTBLANK(D29:AQ29)=40,"",AW29/100)</f>
        <v/>
      </c>
    </row>
    <row r="30" spans="1:50" s="228" customFormat="1" ht="16" customHeight="1" thickTop="1" thickBot="1" x14ac:dyDescent="0.4">
      <c r="A30" s="227"/>
      <c r="B30" s="311"/>
      <c r="C30" s="99" t="s">
        <v>84</v>
      </c>
      <c r="D30" s="106" t="str">
        <f>IF(COUNTBLANK(D79:D111)=33,"",IF(SUM(D79:D111)&lt;'J560-05'!$J13,"u",IF(SUM(D79:D111)&lt;'J560-05'!$J12,"3",IF(SUM(D79:D111)&lt;'J560-05'!$J11,"4",IF(SUM(D79:D111)&lt;'J560-05'!$J10,"5",IF(SUM(D79:D111)&lt;'J560-05'!$J9,"6",IF(SUM(D79:D111)&lt;'J560-05'!$J8,"7",IF(SUM(D79:D111)&lt;'J560-05'!$J7,"8","9"))))))))</f>
        <v/>
      </c>
      <c r="E30" s="107" t="str">
        <f>IF(COUNTBLANK(E79:E111)=33,"",IF(SUM(E79:E111)&lt;'J560-05'!$J13,"u",IF(SUM(E79:E111)&lt;'J560-05'!$J12,"3",IF(SUM(E79:E111)&lt;'J560-05'!$J11,"4",IF(SUM(E79:E111)&lt;'J560-05'!$J10,"5",IF(SUM(E79:E111)&lt;'J560-05'!$J9,"6",IF(SUM(E79:E111)&lt;'J560-05'!$J8,"7",IF(SUM(E79:E111)&lt;'J560-05'!$J7,"8","9"))))))))</f>
        <v/>
      </c>
      <c r="F30" s="107" t="str">
        <f>IF(COUNTBLANK(F79:F111)=33,"",IF(SUM(F79:F111)&lt;'J560-05'!$J13,"u",IF(SUM(F79:F111)&lt;'J560-05'!$J12,"3",IF(SUM(F79:F111)&lt;'J560-05'!$J11,"4",IF(SUM(F79:F111)&lt;'J560-05'!$J10,"5",IF(SUM(F79:F111)&lt;'J560-05'!$J9,"6",IF(SUM(F79:F111)&lt;'J560-05'!$J8,"7",IF(SUM(F79:F111)&lt;'J560-05'!$J7,"8","9"))))))))</f>
        <v/>
      </c>
      <c r="G30" s="107" t="str">
        <f>IF(COUNTBLANK(G79:G111)=33,"",IF(SUM(G79:G111)&lt;'J560-05'!$J13,"u",IF(SUM(G79:G111)&lt;'J560-05'!$J12,"3",IF(SUM(G79:G111)&lt;'J560-05'!$J11,"4",IF(SUM(G79:G111)&lt;'J560-05'!$J10,"5",IF(SUM(G79:G111)&lt;'J560-05'!$J9,"6",IF(SUM(G79:G111)&lt;'J560-05'!$J8,"7",IF(SUM(G79:G111)&lt;'J560-05'!$J7,"8","9"))))))))</f>
        <v/>
      </c>
      <c r="H30" s="107" t="str">
        <f>IF(COUNTBLANK(H79:H111)=33,"",IF(SUM(H79:H111)&lt;'J560-05'!$J13,"u",IF(SUM(H79:H111)&lt;'J560-05'!$J12,"3",IF(SUM(H79:H111)&lt;'J560-05'!$J11,"4",IF(SUM(H79:H111)&lt;'J560-05'!$J10,"5",IF(SUM(H79:H111)&lt;'J560-05'!$J9,"6",IF(SUM(H79:H111)&lt;'J560-05'!$J8,"7",IF(SUM(H79:H111)&lt;'J560-05'!$J7,"8","9"))))))))</f>
        <v/>
      </c>
      <c r="I30" s="107" t="str">
        <f>IF(COUNTBLANK(I79:I111)=33,"",IF(SUM(I79:I111)&lt;'J560-05'!$J13,"u",IF(SUM(I79:I111)&lt;'J560-05'!$J12,"3",IF(SUM(I79:I111)&lt;'J560-05'!$J11,"4",IF(SUM(I79:I111)&lt;'J560-05'!$J10,"5",IF(SUM(I79:I111)&lt;'J560-05'!$J9,"6",IF(SUM(I79:I111)&lt;'J560-05'!$J8,"7",IF(SUM(I79:I111)&lt;'J560-05'!$J7,"8","9"))))))))</f>
        <v/>
      </c>
      <c r="J30" s="107" t="str">
        <f>IF(COUNTBLANK(J79:J111)=33,"",IF(SUM(J79:J111)&lt;'J560-05'!$J13,"u",IF(SUM(J79:J111)&lt;'J560-05'!$J12,"3",IF(SUM(J79:J111)&lt;'J560-05'!$J11,"4",IF(SUM(J79:J111)&lt;'J560-05'!$J10,"5",IF(SUM(J79:J111)&lt;'J560-05'!$J9,"6",IF(SUM(J79:J111)&lt;'J560-05'!$J8,"7",IF(SUM(J79:J111)&lt;'J560-05'!$J7,"8","9"))))))))</f>
        <v/>
      </c>
      <c r="K30" s="107" t="str">
        <f>IF(COUNTBLANK(K79:K111)=33,"",IF(SUM(K79:K111)&lt;'J560-05'!$J13,"u",IF(SUM(K79:K111)&lt;'J560-05'!$J12,"3",IF(SUM(K79:K111)&lt;'J560-05'!$J11,"4",IF(SUM(K79:K111)&lt;'J560-05'!$J10,"5",IF(SUM(K79:K111)&lt;'J560-05'!$J9,"6",IF(SUM(K79:K111)&lt;'J560-05'!$J8,"7",IF(SUM(K79:K111)&lt;'J560-05'!$J7,"8","9"))))))))</f>
        <v/>
      </c>
      <c r="L30" s="107" t="str">
        <f>IF(COUNTBLANK(L79:L111)=33,"",IF(SUM(L79:L111)&lt;'J560-05'!$J13,"u",IF(SUM(L79:L111)&lt;'J560-05'!$J12,"3",IF(SUM(L79:L111)&lt;'J560-05'!$J11,"4",IF(SUM(L79:L111)&lt;'J560-05'!$J10,"5",IF(SUM(L79:L111)&lt;'J560-05'!$J9,"6",IF(SUM(L79:L111)&lt;'J560-05'!$J8,"7",IF(SUM(L79:L111)&lt;'J560-05'!$J7,"8","9"))))))))</f>
        <v/>
      </c>
      <c r="M30" s="107" t="str">
        <f>IF(COUNTBLANK(M79:M111)=33,"",IF(SUM(M79:M111)&lt;'J560-05'!$J13,"u",IF(SUM(M79:M111)&lt;'J560-05'!$J12,"3",IF(SUM(M79:M111)&lt;'J560-05'!$J11,"4",IF(SUM(M79:M111)&lt;'J560-05'!$J10,"5",IF(SUM(M79:M111)&lt;'J560-05'!$J9,"6",IF(SUM(M79:M111)&lt;'J560-05'!$J8,"7",IF(SUM(M79:M111)&lt;'J560-05'!$J7,"8","9"))))))))</f>
        <v/>
      </c>
      <c r="N30" s="107" t="str">
        <f>IF(COUNTBLANK(N79:N111)=33,"",IF(SUM(N79:N111)&lt;'J560-05'!$J13,"u",IF(SUM(N79:N111)&lt;'J560-05'!$J12,"3",IF(SUM(N79:N111)&lt;'J560-05'!$J11,"4",IF(SUM(N79:N111)&lt;'J560-05'!$J10,"5",IF(SUM(N79:N111)&lt;'J560-05'!$J9,"6",IF(SUM(N79:N111)&lt;'J560-05'!$J8,"7",IF(SUM(N79:N111)&lt;'J560-05'!$J7,"8","9"))))))))</f>
        <v/>
      </c>
      <c r="O30" s="107" t="str">
        <f>IF(COUNTBLANK(O79:O111)=33,"",IF(SUM(O79:O111)&lt;'J560-05'!$J13,"u",IF(SUM(O79:O111)&lt;'J560-05'!$J12,"3",IF(SUM(O79:O111)&lt;'J560-05'!$J11,"4",IF(SUM(O79:O111)&lt;'J560-05'!$J10,"5",IF(SUM(O79:O111)&lt;'J560-05'!$J9,"6",IF(SUM(O79:O111)&lt;'J560-05'!$J8,"7",IF(SUM(O79:O111)&lt;'J560-05'!$J7,"8","9"))))))))</f>
        <v/>
      </c>
      <c r="P30" s="107" t="str">
        <f>IF(COUNTBLANK(P79:P111)=33,"",IF(SUM(P79:P111)&lt;'J560-05'!$J13,"u",IF(SUM(P79:P111)&lt;'J560-05'!$J12,"3",IF(SUM(P79:P111)&lt;'J560-05'!$J11,"4",IF(SUM(P79:P111)&lt;'J560-05'!$J10,"5",IF(SUM(P79:P111)&lt;'J560-05'!$J9,"6",IF(SUM(P79:P111)&lt;'J560-05'!$J8,"7",IF(SUM(P79:P111)&lt;'J560-05'!$J7,"8","9"))))))))</f>
        <v/>
      </c>
      <c r="Q30" s="107" t="str">
        <f>IF(COUNTBLANK(Q79:Q111)=33,"",IF(SUM(Q79:Q111)&lt;'J560-05'!$J13,"u",IF(SUM(Q79:Q111)&lt;'J560-05'!$J12,"3",IF(SUM(Q79:Q111)&lt;'J560-05'!$J11,"4",IF(SUM(Q79:Q111)&lt;'J560-05'!$J10,"5",IF(SUM(Q79:Q111)&lt;'J560-05'!$J9,"6",IF(SUM(Q79:Q111)&lt;'J560-05'!$J8,"7",IF(SUM(Q79:Q111)&lt;'J560-05'!$J7,"8","9"))))))))</f>
        <v/>
      </c>
      <c r="R30" s="107" t="str">
        <f>IF(COUNTBLANK(R79:R111)=33,"",IF(SUM(R79:R111)&lt;'J560-05'!$J13,"u",IF(SUM(R79:R111)&lt;'J560-05'!$J12,"3",IF(SUM(R79:R111)&lt;'J560-05'!$J11,"4",IF(SUM(R79:R111)&lt;'J560-05'!$J10,"5",IF(SUM(R79:R111)&lt;'J560-05'!$J9,"6",IF(SUM(R79:R111)&lt;'J560-05'!$J8,"7",IF(SUM(R79:R111)&lt;'J560-05'!$J7,"8","9"))))))))</f>
        <v/>
      </c>
      <c r="S30" s="107" t="str">
        <f>IF(COUNTBLANK(S79:S111)=33,"",IF(SUM(S79:S111)&lt;'J560-05'!$J13,"u",IF(SUM(S79:S111)&lt;'J560-05'!$J12,"3",IF(SUM(S79:S111)&lt;'J560-05'!$J11,"4",IF(SUM(S79:S111)&lt;'J560-05'!$J10,"5",IF(SUM(S79:S111)&lt;'J560-05'!$J9,"6",IF(SUM(S79:S111)&lt;'J560-05'!$J8,"7",IF(SUM(S79:S111)&lt;'J560-05'!$J7,"8","9"))))))))</f>
        <v/>
      </c>
      <c r="T30" s="107" t="str">
        <f>IF(COUNTBLANK(T79:T111)=33,"",IF(SUM(T79:T111)&lt;'J560-05'!$J13,"u",IF(SUM(T79:T111)&lt;'J560-05'!$J12,"3",IF(SUM(T79:T111)&lt;'J560-05'!$J11,"4",IF(SUM(T79:T111)&lt;'J560-05'!$J10,"5",IF(SUM(T79:T111)&lt;'J560-05'!$J9,"6",IF(SUM(T79:T111)&lt;'J560-05'!$J8,"7",IF(SUM(T79:T111)&lt;'J560-05'!$J7,"8","9"))))))))</f>
        <v/>
      </c>
      <c r="U30" s="107" t="str">
        <f>IF(COUNTBLANK(U79:U111)=33,"",IF(SUM(U79:U111)&lt;'J560-05'!$J13,"u",IF(SUM(U79:U111)&lt;'J560-05'!$J12,"3",IF(SUM(U79:U111)&lt;'J560-05'!$J11,"4",IF(SUM(U79:U111)&lt;'J560-05'!$J10,"5",IF(SUM(U79:U111)&lt;'J560-05'!$J9,"6",IF(SUM(U79:U111)&lt;'J560-05'!$J8,"7",IF(SUM(U79:U111)&lt;'J560-05'!$J7,"8","9"))))))))</f>
        <v/>
      </c>
      <c r="V30" s="107" t="str">
        <f>IF(COUNTBLANK(V79:V111)=33,"",IF(SUM(V79:V111)&lt;'J560-05'!$J13,"u",IF(SUM(V79:V111)&lt;'J560-05'!$J12,"3",IF(SUM(V79:V111)&lt;'J560-05'!$J11,"4",IF(SUM(V79:V111)&lt;'J560-05'!$J10,"5",IF(SUM(V79:V111)&lt;'J560-05'!$J9,"6",IF(SUM(V79:V111)&lt;'J560-05'!$J8,"7",IF(SUM(V79:V111)&lt;'J560-05'!$J7,"8","9"))))))))</f>
        <v/>
      </c>
      <c r="W30" s="107" t="str">
        <f>IF(COUNTBLANK(W79:W111)=33,"",IF(SUM(W79:W111)&lt;'J560-05'!$J13,"u",IF(SUM(W79:W111)&lt;'J560-05'!$J12,"3",IF(SUM(W79:W111)&lt;'J560-05'!$J11,"4",IF(SUM(W79:W111)&lt;'J560-05'!$J10,"5",IF(SUM(W79:W111)&lt;'J560-05'!$J9,"6",IF(SUM(W79:W111)&lt;'J560-05'!$J8,"7",IF(SUM(W79:W111)&lt;'J560-05'!$J7,"8","9"))))))))</f>
        <v/>
      </c>
      <c r="X30" s="107" t="str">
        <f>IF(COUNTBLANK(X79:X111)=33,"",IF(SUM(X79:X111)&lt;'J560-05'!$J13,"u",IF(SUM(X79:X111)&lt;'J560-05'!$J12,"3",IF(SUM(X79:X111)&lt;'J560-05'!$J11,"4",IF(SUM(X79:X111)&lt;'J560-05'!$J10,"5",IF(SUM(X79:X111)&lt;'J560-05'!$J9,"6",IF(SUM(X79:X111)&lt;'J560-05'!$J8,"7",IF(SUM(X79:X111)&lt;'J560-05'!$J7,"8","9"))))))))</f>
        <v/>
      </c>
      <c r="Y30" s="107" t="str">
        <f>IF(COUNTBLANK(Y79:Y111)=33,"",IF(SUM(Y79:Y111)&lt;'J560-05'!$J13,"u",IF(SUM(Y79:Y111)&lt;'J560-05'!$J12,"3",IF(SUM(Y79:Y111)&lt;'J560-05'!$J11,"4",IF(SUM(Y79:Y111)&lt;'J560-05'!$J10,"5",IF(SUM(Y79:Y111)&lt;'J560-05'!$J9,"6",IF(SUM(Y79:Y111)&lt;'J560-05'!$J8,"7",IF(SUM(Y79:Y111)&lt;'J560-05'!$J7,"8","9"))))))))</f>
        <v/>
      </c>
      <c r="Z30" s="107" t="str">
        <f>IF(COUNTBLANK(Z79:Z111)=33,"",IF(SUM(Z79:Z111)&lt;'J560-05'!$J13,"u",IF(SUM(Z79:Z111)&lt;'J560-05'!$J12,"3",IF(SUM(Z79:Z111)&lt;'J560-05'!$J11,"4",IF(SUM(Z79:Z111)&lt;'J560-05'!$J10,"5",IF(SUM(Z79:Z111)&lt;'J560-05'!$J9,"6",IF(SUM(Z79:Z111)&lt;'J560-05'!$J8,"7",IF(SUM(Z79:Z111)&lt;'J560-05'!$J7,"8","9"))))))))</f>
        <v/>
      </c>
      <c r="AA30" s="107" t="str">
        <f>IF(COUNTBLANK(AA79:AA111)=33,"",IF(SUM(AA79:AA111)&lt;'J560-05'!$J13,"u",IF(SUM(AA79:AA111)&lt;'J560-05'!$J12,"3",IF(SUM(AA79:AA111)&lt;'J560-05'!$J11,"4",IF(SUM(AA79:AA111)&lt;'J560-05'!$J10,"5",IF(SUM(AA79:AA111)&lt;'J560-05'!$J9,"6",IF(SUM(AA79:AA111)&lt;'J560-05'!$J8,"7",IF(SUM(AA79:AA111)&lt;'J560-05'!$J7,"8","9"))))))))</f>
        <v/>
      </c>
      <c r="AB30" s="107" t="str">
        <f>IF(COUNTBLANK(AB79:AB111)=33,"",IF(SUM(AB79:AB111)&lt;'J560-05'!$J13,"u",IF(SUM(AB79:AB111)&lt;'J560-05'!$J12,"3",IF(SUM(AB79:AB111)&lt;'J560-05'!$J11,"4",IF(SUM(AB79:AB111)&lt;'J560-05'!$J10,"5",IF(SUM(AB79:AB111)&lt;'J560-05'!$J9,"6",IF(SUM(AB79:AB111)&lt;'J560-05'!$J8,"7",IF(SUM(AB79:AB111)&lt;'J560-05'!$J7,"8","9"))))))))</f>
        <v/>
      </c>
      <c r="AC30" s="107" t="str">
        <f>IF(COUNTBLANK(AC79:AC111)=33,"",IF(SUM(AC79:AC111)&lt;'J560-05'!$J13,"u",IF(SUM(AC79:AC111)&lt;'J560-05'!$J12,"3",IF(SUM(AC79:AC111)&lt;'J560-05'!$J11,"4",IF(SUM(AC79:AC111)&lt;'J560-05'!$J10,"5",IF(SUM(AC79:AC111)&lt;'J560-05'!$J9,"6",IF(SUM(AC79:AC111)&lt;'J560-05'!$J8,"7",IF(SUM(AC79:AC111)&lt;'J560-05'!$J7,"8","9"))))))))</f>
        <v/>
      </c>
      <c r="AD30" s="107" t="str">
        <f>IF(COUNTBLANK(AD79:AD111)=33,"",IF(SUM(AD79:AD111)&lt;'J560-05'!$J13,"u",IF(SUM(AD79:AD111)&lt;'J560-05'!$J12,"3",IF(SUM(AD79:AD111)&lt;'J560-05'!$J11,"4",IF(SUM(AD79:AD111)&lt;'J560-05'!$J10,"5",IF(SUM(AD79:AD111)&lt;'J560-05'!$J9,"6",IF(SUM(AD79:AD111)&lt;'J560-05'!$J8,"7",IF(SUM(AD79:AD111)&lt;'J560-05'!$J7,"8","9"))))))))</f>
        <v/>
      </c>
      <c r="AE30" s="107" t="str">
        <f>IF(COUNTBLANK(AE79:AE111)=33,"",IF(SUM(AE79:AE111)&lt;'J560-05'!$J13,"u",IF(SUM(AE79:AE111)&lt;'J560-05'!$J12,"3",IF(SUM(AE79:AE111)&lt;'J560-05'!$J11,"4",IF(SUM(AE79:AE111)&lt;'J560-05'!$J10,"5",IF(SUM(AE79:AE111)&lt;'J560-05'!$J9,"6",IF(SUM(AE79:AE111)&lt;'J560-05'!$J8,"7",IF(SUM(AE79:AE111)&lt;'J560-05'!$J7,"8","9"))))))))</f>
        <v/>
      </c>
      <c r="AF30" s="107" t="str">
        <f>IF(COUNTBLANK(AF79:AF111)=33,"",IF(SUM(AF79:AF111)&lt;'J560-05'!$J13,"u",IF(SUM(AF79:AF111)&lt;'J560-05'!$J12,"3",IF(SUM(AF79:AF111)&lt;'J560-05'!$J11,"4",IF(SUM(AF79:AF111)&lt;'J560-05'!$J10,"5",IF(SUM(AF79:AF111)&lt;'J560-05'!$J9,"6",IF(SUM(AF79:AF111)&lt;'J560-05'!$J8,"7",IF(SUM(AF79:AF111)&lt;'J560-05'!$J7,"8","9"))))))))</f>
        <v/>
      </c>
      <c r="AG30" s="107" t="str">
        <f>IF(COUNTBLANK(AG79:AG111)=33,"",IF(SUM(AG79:AG111)&lt;'J560-05'!$J13,"u",IF(SUM(AG79:AG111)&lt;'J560-05'!$J12,"3",IF(SUM(AG79:AG111)&lt;'J560-05'!$J11,"4",IF(SUM(AG79:AG111)&lt;'J560-05'!$J10,"5",IF(SUM(AG79:AG111)&lt;'J560-05'!$J9,"6",IF(SUM(AG79:AG111)&lt;'J560-05'!$J8,"7",IF(SUM(AG79:AG111)&lt;'J560-05'!$J7,"8","9"))))))))</f>
        <v/>
      </c>
      <c r="AH30" s="107" t="str">
        <f>IF(COUNTBLANK(AH79:AH111)=33,"",IF(SUM(AH79:AH111)&lt;'J560-05'!$J13,"u",IF(SUM(AH79:AH111)&lt;'J560-05'!$J12,"3",IF(SUM(AH79:AH111)&lt;'J560-05'!$J11,"4",IF(SUM(AH79:AH111)&lt;'J560-05'!$J10,"5",IF(SUM(AH79:AH111)&lt;'J560-05'!$J9,"6",IF(SUM(AH79:AH111)&lt;'J560-05'!$J8,"7",IF(SUM(AH79:AH111)&lt;'J560-05'!$J7,"8","9"))))))))</f>
        <v/>
      </c>
      <c r="AI30" s="107" t="str">
        <f>IF(COUNTBLANK(AI79:AI111)=33,"",IF(SUM(AI79:AI111)&lt;'J560-05'!$J13,"u",IF(SUM(AI79:AI111)&lt;'J560-05'!$J12,"3",IF(SUM(AI79:AI111)&lt;'J560-05'!$J11,"4",IF(SUM(AI79:AI111)&lt;'J560-05'!$J10,"5",IF(SUM(AI79:AI111)&lt;'J560-05'!$J9,"6",IF(SUM(AI79:AI111)&lt;'J560-05'!$J8,"7",IF(SUM(AI79:AI111)&lt;'J560-05'!$J7,"8","9"))))))))</f>
        <v/>
      </c>
      <c r="AJ30" s="107" t="str">
        <f>IF(COUNTBLANK(AJ79:AJ111)=33,"",IF(SUM(AJ79:AJ111)&lt;'J560-05'!$J13,"u",IF(SUM(AJ79:AJ111)&lt;'J560-05'!$J12,"3",IF(SUM(AJ79:AJ111)&lt;'J560-05'!$J11,"4",IF(SUM(AJ79:AJ111)&lt;'J560-05'!$J10,"5",IF(SUM(AJ79:AJ111)&lt;'J560-05'!$J9,"6",IF(SUM(AJ79:AJ111)&lt;'J560-05'!$J8,"7",IF(SUM(AJ79:AJ111)&lt;'J560-05'!$J7,"8","9"))))))))</f>
        <v/>
      </c>
      <c r="AK30" s="107" t="str">
        <f>IF(COUNTBLANK(AK79:AK111)=33,"",IF(SUM(AK79:AK111)&lt;'J560-05'!$J13,"u",IF(SUM(AK79:AK111)&lt;'J560-05'!$J12,"3",IF(SUM(AK79:AK111)&lt;'J560-05'!$J11,"4",IF(SUM(AK79:AK111)&lt;'J560-05'!$J10,"5",IF(SUM(AK79:AK111)&lt;'J560-05'!$J9,"6",IF(SUM(AK79:AK111)&lt;'J560-05'!$J8,"7",IF(SUM(AK79:AK111)&lt;'J560-05'!$J7,"8","9"))))))))</f>
        <v/>
      </c>
      <c r="AL30" s="107" t="str">
        <f>IF(COUNTBLANK(AL79:AL111)=33,"",IF(SUM(AL79:AL111)&lt;'J560-05'!$J13,"u",IF(SUM(AL79:AL111)&lt;'J560-05'!$J12,"3",IF(SUM(AL79:AL111)&lt;'J560-05'!$J11,"4",IF(SUM(AL79:AL111)&lt;'J560-05'!$J10,"5",IF(SUM(AL79:AL111)&lt;'J560-05'!$J9,"6",IF(SUM(AL79:AL111)&lt;'J560-05'!$J8,"7",IF(SUM(AL79:AL111)&lt;'J560-05'!$J7,"8","9"))))))))</f>
        <v/>
      </c>
      <c r="AM30" s="107" t="str">
        <f>IF(COUNTBLANK(AM79:AM111)=33,"",IF(SUM(AM79:AM111)&lt;'J560-05'!$J13,"u",IF(SUM(AM79:AM111)&lt;'J560-05'!$J12,"3",IF(SUM(AM79:AM111)&lt;'J560-05'!$J11,"4",IF(SUM(AM79:AM111)&lt;'J560-05'!$J10,"5",IF(SUM(AM79:AM111)&lt;'J560-05'!$J9,"6",IF(SUM(AM79:AM111)&lt;'J560-05'!$J8,"7",IF(SUM(AM79:AM111)&lt;'J560-05'!$J7,"8","9"))))))))</f>
        <v/>
      </c>
      <c r="AN30" s="107" t="str">
        <f>IF(COUNTBLANK(AN79:AN111)=33,"",IF(SUM(AN79:AN111)&lt;'J560-05'!$J13,"u",IF(SUM(AN79:AN111)&lt;'J560-05'!$J12,"3",IF(SUM(AN79:AN111)&lt;'J560-05'!$J11,"4",IF(SUM(AN79:AN111)&lt;'J560-05'!$J10,"5",IF(SUM(AN79:AN111)&lt;'J560-05'!$J9,"6",IF(SUM(AN79:AN111)&lt;'J560-05'!$J8,"7",IF(SUM(AN79:AN111)&lt;'J560-05'!$J7,"8","9"))))))))</f>
        <v/>
      </c>
      <c r="AO30" s="107" t="str">
        <f>IF(COUNTBLANK(AO79:AO111)=33,"",IF(SUM(AO79:AO111)&lt;'J560-05'!$J13,"u",IF(SUM(AO79:AO111)&lt;'J560-05'!$J12,"3",IF(SUM(AO79:AO111)&lt;'J560-05'!$J11,"4",IF(SUM(AO79:AO111)&lt;'J560-05'!$J10,"5",IF(SUM(AO79:AO111)&lt;'J560-05'!$J9,"6",IF(SUM(AO79:AO111)&lt;'J560-05'!$J8,"7",IF(SUM(AO79:AO111)&lt;'J560-05'!$J7,"8","9"))))))))</f>
        <v/>
      </c>
      <c r="AP30" s="107" t="str">
        <f>IF(COUNTBLANK(AP79:AP111)=33,"",IF(SUM(AP79:AP111)&lt;'J560-05'!$J13,"u",IF(SUM(AP79:AP111)&lt;'J560-05'!$J12,"3",IF(SUM(AP79:AP111)&lt;'J560-05'!$J11,"4",IF(SUM(AP79:AP111)&lt;'J560-05'!$J10,"5",IF(SUM(AP79:AP111)&lt;'J560-05'!$J9,"6",IF(SUM(AP79:AP111)&lt;'J560-05'!$J8,"7",IF(SUM(AP79:AP111)&lt;'J560-05'!$J7,"8","9"))))))))</f>
        <v/>
      </c>
      <c r="AQ30" s="107" t="str">
        <f>IF(COUNTBLANK(AQ79:AQ111)=33,"",IF(SUM(AQ79:AQ111)&lt;'J560-05'!$J13,"u",IF(SUM(AQ79:AQ111)&lt;'J560-05'!$J12,"3",IF(SUM(AQ79:AQ111)&lt;'J560-05'!$J11,"4",IF(SUM(AQ79:AQ111)&lt;'J560-05'!$J10,"5",IF(SUM(AQ79:AQ111)&lt;'J560-05'!$J9,"6",IF(SUM(AQ79:AQ111)&lt;'J560-05'!$J8,"7",IF(SUM(AQ79:AQ111)&lt;'J560-05'!$J7,"8","9"))))))))</f>
        <v/>
      </c>
      <c r="AR30" s="108"/>
      <c r="AS30" s="108"/>
      <c r="AT30" s="108"/>
      <c r="AU30" s="108"/>
      <c r="AV30" s="95"/>
      <c r="AW30" s="102"/>
      <c r="AX30" s="103"/>
    </row>
    <row r="31" spans="1:50" s="228" customFormat="1" ht="16" customHeight="1" thickTop="1" thickBot="1" x14ac:dyDescent="0.4">
      <c r="A31" s="227"/>
      <c r="B31" s="355" t="s">
        <v>30</v>
      </c>
      <c r="C31" s="92" t="s">
        <v>83</v>
      </c>
      <c r="D31" s="104" t="str">
        <f>IF(COUNTBLANK(D113:D147)=35,"",SUM(D113:D147))</f>
        <v/>
      </c>
      <c r="E31" s="105" t="str">
        <f t="shared" ref="E31:AQ31" si="3">IF(COUNTBLANK(E113:E147)=35,"",SUM(E113:E147))</f>
        <v/>
      </c>
      <c r="F31" s="105" t="str">
        <f t="shared" si="3"/>
        <v/>
      </c>
      <c r="G31" s="105" t="str">
        <f t="shared" si="3"/>
        <v/>
      </c>
      <c r="H31" s="105" t="str">
        <f t="shared" si="3"/>
        <v/>
      </c>
      <c r="I31" s="105" t="str">
        <f t="shared" si="3"/>
        <v/>
      </c>
      <c r="J31" s="105" t="str">
        <f t="shared" si="3"/>
        <v/>
      </c>
      <c r="K31" s="105" t="str">
        <f t="shared" si="3"/>
        <v/>
      </c>
      <c r="L31" s="105" t="str">
        <f t="shared" si="3"/>
        <v/>
      </c>
      <c r="M31" s="105" t="str">
        <f t="shared" si="3"/>
        <v/>
      </c>
      <c r="N31" s="105" t="str">
        <f t="shared" si="3"/>
        <v/>
      </c>
      <c r="O31" s="105" t="str">
        <f t="shared" si="3"/>
        <v/>
      </c>
      <c r="P31" s="105" t="str">
        <f t="shared" si="3"/>
        <v/>
      </c>
      <c r="Q31" s="105" t="str">
        <f t="shared" si="3"/>
        <v/>
      </c>
      <c r="R31" s="105" t="str">
        <f t="shared" si="3"/>
        <v/>
      </c>
      <c r="S31" s="105" t="str">
        <f t="shared" si="3"/>
        <v/>
      </c>
      <c r="T31" s="105" t="str">
        <f t="shared" si="3"/>
        <v/>
      </c>
      <c r="U31" s="105" t="str">
        <f t="shared" si="3"/>
        <v/>
      </c>
      <c r="V31" s="105" t="str">
        <f t="shared" si="3"/>
        <v/>
      </c>
      <c r="W31" s="105" t="str">
        <f t="shared" si="3"/>
        <v/>
      </c>
      <c r="X31" s="105" t="str">
        <f t="shared" si="3"/>
        <v/>
      </c>
      <c r="Y31" s="105" t="str">
        <f t="shared" si="3"/>
        <v/>
      </c>
      <c r="Z31" s="105" t="str">
        <f t="shared" si="3"/>
        <v/>
      </c>
      <c r="AA31" s="105" t="str">
        <f t="shared" si="3"/>
        <v/>
      </c>
      <c r="AB31" s="105" t="str">
        <f t="shared" si="3"/>
        <v/>
      </c>
      <c r="AC31" s="105" t="str">
        <f t="shared" si="3"/>
        <v/>
      </c>
      <c r="AD31" s="105" t="str">
        <f t="shared" si="3"/>
        <v/>
      </c>
      <c r="AE31" s="105" t="str">
        <f t="shared" si="3"/>
        <v/>
      </c>
      <c r="AF31" s="105" t="str">
        <f t="shared" si="3"/>
        <v/>
      </c>
      <c r="AG31" s="105" t="str">
        <f t="shared" si="3"/>
        <v/>
      </c>
      <c r="AH31" s="105" t="str">
        <f t="shared" si="3"/>
        <v/>
      </c>
      <c r="AI31" s="105" t="str">
        <f t="shared" si="3"/>
        <v/>
      </c>
      <c r="AJ31" s="105" t="str">
        <f t="shared" si="3"/>
        <v/>
      </c>
      <c r="AK31" s="105" t="str">
        <f t="shared" si="3"/>
        <v/>
      </c>
      <c r="AL31" s="105" t="str">
        <f t="shared" si="3"/>
        <v/>
      </c>
      <c r="AM31" s="105" t="str">
        <f t="shared" si="3"/>
        <v/>
      </c>
      <c r="AN31" s="105" t="str">
        <f t="shared" si="3"/>
        <v/>
      </c>
      <c r="AO31" s="105" t="str">
        <f t="shared" si="3"/>
        <v/>
      </c>
      <c r="AP31" s="105" t="str">
        <f t="shared" si="3"/>
        <v/>
      </c>
      <c r="AQ31" s="105" t="str">
        <f t="shared" si="3"/>
        <v/>
      </c>
      <c r="AR31" s="95"/>
      <c r="AS31" s="96"/>
      <c r="AT31" s="96"/>
      <c r="AU31" s="96"/>
      <c r="AV31" s="96"/>
      <c r="AW31" s="97" t="str">
        <f>IF(COUNTBLANK(D31:AQ31)=40,"",SUMIF(D31:AQ31,"&lt;&gt;",D31:AQ31)/COUNTIF(D31:AQ31,"&gt;=0"))</f>
        <v/>
      </c>
      <c r="AX31" s="98" t="str">
        <f>IF(COUNTBLANK(D31:AQ31)=40,"",AW31/100)</f>
        <v/>
      </c>
    </row>
    <row r="32" spans="1:50" s="228" customFormat="1" ht="16" customHeight="1" thickTop="1" thickBot="1" x14ac:dyDescent="0.4">
      <c r="A32" s="227"/>
      <c r="B32" s="356"/>
      <c r="C32" s="99" t="s">
        <v>84</v>
      </c>
      <c r="D32" s="106" t="str">
        <f>IF(COUNTBLANK(D113:D147)=35,"",IF(SUM(D113:D147)&lt;'J560-06'!$J13,"u",IF(SUM(D113:D147)&lt;'J560-06'!$J12,"3",IF(SUM(D113:D147)&lt;'J560-06'!$J11,"4",IF(SUM(D113:D147)&lt;'J560-06'!$J10,"5",IF(SUM(D113:D147)&lt;'J560-06'!$J9,"6",IF(SUM(D113:D147)&lt;'J560-06'!$J8,"7",IF(SUM(D113:D147)&lt;'J560-06'!$J7,"8","9"))))))))</f>
        <v/>
      </c>
      <c r="E32" s="107" t="str">
        <f>IF(COUNTBLANK(E113:E147)=35,"",IF(SUM(E113:E147)&lt;'J560-06'!$J13,"u",IF(SUM(E113:E147)&lt;'J560-06'!$J12,"3",IF(SUM(E113:E147)&lt;'J560-06'!$J11,"4",IF(SUM(E113:E147)&lt;'J560-06'!$J10,"5",IF(SUM(E113:E147)&lt;'J560-06'!$J9,"6",IF(SUM(E113:E147)&lt;'J560-06'!$J8,"7",IF(SUM(E113:E147)&lt;'J560-06'!$J7,"8","9"))))))))</f>
        <v/>
      </c>
      <c r="F32" s="107" t="str">
        <f>IF(COUNTBLANK(F113:F147)=35,"",IF(SUM(F113:F147)&lt;'J560-06'!$J13,"u",IF(SUM(F113:F147)&lt;'J560-06'!$J12,"3",IF(SUM(F113:F147)&lt;'J560-06'!$J11,"4",IF(SUM(F113:F147)&lt;'J560-06'!$J10,"5",IF(SUM(F113:F147)&lt;'J560-06'!$J9,"6",IF(SUM(F113:F147)&lt;'J560-06'!$J8,"7",IF(SUM(F113:F147)&lt;'J560-06'!$J7,"8","9"))))))))</f>
        <v/>
      </c>
      <c r="G32" s="107" t="str">
        <f>IF(COUNTBLANK(G113:G147)=35,"",IF(SUM(G113:G147)&lt;'J560-06'!$J13,"u",IF(SUM(G113:G147)&lt;'J560-06'!$J12,"3",IF(SUM(G113:G147)&lt;'J560-06'!$J11,"4",IF(SUM(G113:G147)&lt;'J560-06'!$J10,"5",IF(SUM(G113:G147)&lt;'J560-06'!$J9,"6",IF(SUM(G113:G147)&lt;'J560-06'!$J8,"7",IF(SUM(G113:G147)&lt;'J560-06'!$J7,"8","9"))))))))</f>
        <v/>
      </c>
      <c r="H32" s="107" t="str">
        <f>IF(COUNTBLANK(H113:H147)=35,"",IF(SUM(H113:H147)&lt;'J560-06'!$J13,"u",IF(SUM(H113:H147)&lt;'J560-06'!$J12,"3",IF(SUM(H113:H147)&lt;'J560-06'!$J11,"4",IF(SUM(H113:H147)&lt;'J560-06'!$J10,"5",IF(SUM(H113:H147)&lt;'J560-06'!$J9,"6",IF(SUM(H113:H147)&lt;'J560-06'!$J8,"7",IF(SUM(H113:H147)&lt;'J560-06'!$J7,"8","9"))))))))</f>
        <v/>
      </c>
      <c r="I32" s="107" t="str">
        <f>IF(COUNTBLANK(I113:I147)=35,"",IF(SUM(I113:I147)&lt;'J560-06'!$J13,"u",IF(SUM(I113:I147)&lt;'J560-06'!$J12,"3",IF(SUM(I113:I147)&lt;'J560-06'!$J11,"4",IF(SUM(I113:I147)&lt;'J560-06'!$J10,"5",IF(SUM(I113:I147)&lt;'J560-06'!$J9,"6",IF(SUM(I113:I147)&lt;'J560-06'!$J8,"7",IF(SUM(I113:I147)&lt;'J560-06'!$J7,"8","9"))))))))</f>
        <v/>
      </c>
      <c r="J32" s="107" t="str">
        <f>IF(COUNTBLANK(J113:J147)=35,"",IF(SUM(J113:J147)&lt;'J560-06'!$J13,"u",IF(SUM(J113:J147)&lt;'J560-06'!$J12,"3",IF(SUM(J113:J147)&lt;'J560-06'!$J11,"4",IF(SUM(J113:J147)&lt;'J560-06'!$J10,"5",IF(SUM(J113:J147)&lt;'J560-06'!$J9,"6",IF(SUM(J113:J147)&lt;'J560-06'!$J8,"7",IF(SUM(J113:J147)&lt;'J560-06'!$J7,"8","9"))))))))</f>
        <v/>
      </c>
      <c r="K32" s="107" t="str">
        <f>IF(COUNTBLANK(K113:K147)=35,"",IF(SUM(K113:K147)&lt;'J560-06'!$J13,"u",IF(SUM(K113:K147)&lt;'J560-06'!$J12,"3",IF(SUM(K113:K147)&lt;'J560-06'!$J11,"4",IF(SUM(K113:K147)&lt;'J560-06'!$J10,"5",IF(SUM(K113:K147)&lt;'J560-06'!$J9,"6",IF(SUM(K113:K147)&lt;'J560-06'!$J8,"7",IF(SUM(K113:K147)&lt;'J560-06'!$J7,"8","9"))))))))</f>
        <v/>
      </c>
      <c r="L32" s="107" t="str">
        <f>IF(COUNTBLANK(L113:L147)=35,"",IF(SUM(L113:L147)&lt;'J560-06'!$J13,"u",IF(SUM(L113:L147)&lt;'J560-06'!$J12,"3",IF(SUM(L113:L147)&lt;'J560-06'!$J11,"4",IF(SUM(L113:L147)&lt;'J560-06'!$J10,"5",IF(SUM(L113:L147)&lt;'J560-06'!$J9,"6",IF(SUM(L113:L147)&lt;'J560-06'!$J8,"7",IF(SUM(L113:L147)&lt;'J560-06'!$J7,"8","9"))))))))</f>
        <v/>
      </c>
      <c r="M32" s="107" t="str">
        <f>IF(COUNTBLANK(M113:M147)=35,"",IF(SUM(M113:M147)&lt;'J560-06'!$J13,"u",IF(SUM(M113:M147)&lt;'J560-06'!$J12,"3",IF(SUM(M113:M147)&lt;'J560-06'!$J11,"4",IF(SUM(M113:M147)&lt;'J560-06'!$J10,"5",IF(SUM(M113:M147)&lt;'J560-06'!$J9,"6",IF(SUM(M113:M147)&lt;'J560-06'!$J8,"7",IF(SUM(M113:M147)&lt;'J560-06'!$J7,"8","9"))))))))</f>
        <v/>
      </c>
      <c r="N32" s="107" t="str">
        <f>IF(COUNTBLANK(N113:N147)=35,"",IF(SUM(N113:N147)&lt;'J560-06'!$J13,"u",IF(SUM(N113:N147)&lt;'J560-06'!$J12,"3",IF(SUM(N113:N147)&lt;'J560-06'!$J11,"4",IF(SUM(N113:N147)&lt;'J560-06'!$J10,"5",IF(SUM(N113:N147)&lt;'J560-06'!$J9,"6",IF(SUM(N113:N147)&lt;'J560-06'!$J8,"7",IF(SUM(N113:N147)&lt;'J560-06'!$J7,"8","9"))))))))</f>
        <v/>
      </c>
      <c r="O32" s="107" t="str">
        <f>IF(COUNTBLANK(O113:O147)=35,"",IF(SUM(O113:O147)&lt;'J560-06'!$J13,"u",IF(SUM(O113:O147)&lt;'J560-06'!$J12,"3",IF(SUM(O113:O147)&lt;'J560-06'!$J11,"4",IF(SUM(O113:O147)&lt;'J560-06'!$J10,"5",IF(SUM(O113:O147)&lt;'J560-06'!$J9,"6",IF(SUM(O113:O147)&lt;'J560-06'!$J8,"7",IF(SUM(O113:O147)&lt;'J560-06'!$J7,"8","9"))))))))</f>
        <v/>
      </c>
      <c r="P32" s="107" t="str">
        <f>IF(COUNTBLANK(P113:P147)=35,"",IF(SUM(P113:P147)&lt;'J560-06'!$J13,"u",IF(SUM(P113:P147)&lt;'J560-06'!$J12,"3",IF(SUM(P113:P147)&lt;'J560-06'!$J11,"4",IF(SUM(P113:P147)&lt;'J560-06'!$J10,"5",IF(SUM(P113:P147)&lt;'J560-06'!$J9,"6",IF(SUM(P113:P147)&lt;'J560-06'!$J8,"7",IF(SUM(P113:P147)&lt;'J560-06'!$J7,"8","9"))))))))</f>
        <v/>
      </c>
      <c r="Q32" s="107" t="str">
        <f>IF(COUNTBLANK(Q113:Q147)=35,"",IF(SUM(Q113:Q147)&lt;'J560-06'!$J13,"u",IF(SUM(Q113:Q147)&lt;'J560-06'!$J12,"3",IF(SUM(Q113:Q147)&lt;'J560-06'!$J11,"4",IF(SUM(Q113:Q147)&lt;'J560-06'!$J10,"5",IF(SUM(Q113:Q147)&lt;'J560-06'!$J9,"6",IF(SUM(Q113:Q147)&lt;'J560-06'!$J8,"7",IF(SUM(Q113:Q147)&lt;'J560-06'!$J7,"8","9"))))))))</f>
        <v/>
      </c>
      <c r="R32" s="107" t="str">
        <f>IF(COUNTBLANK(R113:R147)=35,"",IF(SUM(R113:R147)&lt;'J560-06'!$J13,"u",IF(SUM(R113:R147)&lt;'J560-06'!$J12,"3",IF(SUM(R113:R147)&lt;'J560-06'!$J11,"4",IF(SUM(R113:R147)&lt;'J560-06'!$J10,"5",IF(SUM(R113:R147)&lt;'J560-06'!$J9,"6",IF(SUM(R113:R147)&lt;'J560-06'!$J8,"7",IF(SUM(R113:R147)&lt;'J560-06'!$J7,"8","9"))))))))</f>
        <v/>
      </c>
      <c r="S32" s="107" t="str">
        <f>IF(COUNTBLANK(S113:S147)=35,"",IF(SUM(S113:S147)&lt;'J560-06'!$J13,"u",IF(SUM(S113:S147)&lt;'J560-06'!$J12,"3",IF(SUM(S113:S147)&lt;'J560-06'!$J11,"4",IF(SUM(S113:S147)&lt;'J560-06'!$J10,"5",IF(SUM(S113:S147)&lt;'J560-06'!$J9,"6",IF(SUM(S113:S147)&lt;'J560-06'!$J8,"7",IF(SUM(S113:S147)&lt;'J560-06'!$J7,"8","9"))))))))</f>
        <v/>
      </c>
      <c r="T32" s="107" t="str">
        <f>IF(COUNTBLANK(T113:T147)=35,"",IF(SUM(T113:T147)&lt;'J560-06'!$J13,"u",IF(SUM(T113:T147)&lt;'J560-06'!$J12,"3",IF(SUM(T113:T147)&lt;'J560-06'!$J11,"4",IF(SUM(T113:T147)&lt;'J560-06'!$J10,"5",IF(SUM(T113:T147)&lt;'J560-06'!$J9,"6",IF(SUM(T113:T147)&lt;'J560-06'!$J8,"7",IF(SUM(T113:T147)&lt;'J560-06'!$J7,"8","9"))))))))</f>
        <v/>
      </c>
      <c r="U32" s="107" t="str">
        <f>IF(COUNTBLANK(U113:U147)=35,"",IF(SUM(U113:U147)&lt;'J560-06'!$J13,"u",IF(SUM(U113:U147)&lt;'J560-06'!$J12,"3",IF(SUM(U113:U147)&lt;'J560-06'!$J11,"4",IF(SUM(U113:U147)&lt;'J560-06'!$J10,"5",IF(SUM(U113:U147)&lt;'J560-06'!$J9,"6",IF(SUM(U113:U147)&lt;'J560-06'!$J8,"7",IF(SUM(U113:U147)&lt;'J560-06'!$J7,"8","9"))))))))</f>
        <v/>
      </c>
      <c r="V32" s="107" t="str">
        <f>IF(COUNTBLANK(V113:V147)=35,"",IF(SUM(V113:V147)&lt;'J560-06'!$J13,"u",IF(SUM(V113:V147)&lt;'J560-06'!$J12,"3",IF(SUM(V113:V147)&lt;'J560-06'!$J11,"4",IF(SUM(V113:V147)&lt;'J560-06'!$J10,"5",IF(SUM(V113:V147)&lt;'J560-06'!$J9,"6",IF(SUM(V113:V147)&lt;'J560-06'!$J8,"7",IF(SUM(V113:V147)&lt;'J560-06'!$J7,"8","9"))))))))</f>
        <v/>
      </c>
      <c r="W32" s="107" t="str">
        <f>IF(COUNTBLANK(W113:W147)=35,"",IF(SUM(W113:W147)&lt;'J560-06'!$J13,"u",IF(SUM(W113:W147)&lt;'J560-06'!$J12,"3",IF(SUM(W113:W147)&lt;'J560-06'!$J11,"4",IF(SUM(W113:W147)&lt;'J560-06'!$J10,"5",IF(SUM(W113:W147)&lt;'J560-06'!$J9,"6",IF(SUM(W113:W147)&lt;'J560-06'!$J8,"7",IF(SUM(W113:W147)&lt;'J560-06'!$J7,"8","9"))))))))</f>
        <v/>
      </c>
      <c r="X32" s="107" t="str">
        <f>IF(COUNTBLANK(X113:X147)=35,"",IF(SUM(X113:X147)&lt;'J560-06'!$J13,"u",IF(SUM(X113:X147)&lt;'J560-06'!$J12,"3",IF(SUM(X113:X147)&lt;'J560-06'!$J11,"4",IF(SUM(X113:X147)&lt;'J560-06'!$J10,"5",IF(SUM(X113:X147)&lt;'J560-06'!$J9,"6",IF(SUM(X113:X147)&lt;'J560-06'!$J8,"7",IF(SUM(X113:X147)&lt;'J560-06'!$J7,"8","9"))))))))</f>
        <v/>
      </c>
      <c r="Y32" s="107" t="str">
        <f>IF(COUNTBLANK(Y113:Y147)=35,"",IF(SUM(Y113:Y147)&lt;'J560-06'!$J13,"u",IF(SUM(Y113:Y147)&lt;'J560-06'!$J12,"3",IF(SUM(Y113:Y147)&lt;'J560-06'!$J11,"4",IF(SUM(Y113:Y147)&lt;'J560-06'!$J10,"5",IF(SUM(Y113:Y147)&lt;'J560-06'!$J9,"6",IF(SUM(Y113:Y147)&lt;'J560-06'!$J8,"7",IF(SUM(Y113:Y147)&lt;'J560-06'!$J7,"8","9"))))))))</f>
        <v/>
      </c>
      <c r="Z32" s="107" t="str">
        <f>IF(COUNTBLANK(Z113:Z147)=35,"",IF(SUM(Z113:Z147)&lt;'J560-06'!$J13,"u",IF(SUM(Z113:Z147)&lt;'J560-06'!$J12,"3",IF(SUM(Z113:Z147)&lt;'J560-06'!$J11,"4",IF(SUM(Z113:Z147)&lt;'J560-06'!$J10,"5",IF(SUM(Z113:Z147)&lt;'J560-06'!$J9,"6",IF(SUM(Z113:Z147)&lt;'J560-06'!$J8,"7",IF(SUM(Z113:Z147)&lt;'J560-06'!$J7,"8","9"))))))))</f>
        <v/>
      </c>
      <c r="AA32" s="107" t="str">
        <f>IF(COUNTBLANK(AA113:AA147)=35,"",IF(SUM(AA113:AA147)&lt;'J560-06'!$J13,"u",IF(SUM(AA113:AA147)&lt;'J560-06'!$J12,"3",IF(SUM(AA113:AA147)&lt;'J560-06'!$J11,"4",IF(SUM(AA113:AA147)&lt;'J560-06'!$J10,"5",IF(SUM(AA113:AA147)&lt;'J560-06'!$J9,"6",IF(SUM(AA113:AA147)&lt;'J560-06'!$J8,"7",IF(SUM(AA113:AA147)&lt;'J560-06'!$J7,"8","9"))))))))</f>
        <v/>
      </c>
      <c r="AB32" s="107" t="str">
        <f>IF(COUNTBLANK(AB113:AB147)=35,"",IF(SUM(AB113:AB147)&lt;'J560-06'!$J13,"u",IF(SUM(AB113:AB147)&lt;'J560-06'!$J12,"3",IF(SUM(AB113:AB147)&lt;'J560-06'!$J11,"4",IF(SUM(AB113:AB147)&lt;'J560-06'!$J10,"5",IF(SUM(AB113:AB147)&lt;'J560-06'!$J9,"6",IF(SUM(AB113:AB147)&lt;'J560-06'!$J8,"7",IF(SUM(AB113:AB147)&lt;'J560-06'!$J7,"8","9"))))))))</f>
        <v/>
      </c>
      <c r="AC32" s="107" t="str">
        <f>IF(COUNTBLANK(AC113:AC147)=35,"",IF(SUM(AC113:AC147)&lt;'J560-06'!$J13,"u",IF(SUM(AC113:AC147)&lt;'J560-06'!$J12,"3",IF(SUM(AC113:AC147)&lt;'J560-06'!$J11,"4",IF(SUM(AC113:AC147)&lt;'J560-06'!$J10,"5",IF(SUM(AC113:AC147)&lt;'J560-06'!$J9,"6",IF(SUM(AC113:AC147)&lt;'J560-06'!$J8,"7",IF(SUM(AC113:AC147)&lt;'J560-06'!$J7,"8","9"))))))))</f>
        <v/>
      </c>
      <c r="AD32" s="107" t="str">
        <f>IF(COUNTBLANK(AD113:AD147)=35,"",IF(SUM(AD113:AD147)&lt;'J560-06'!$J13,"u",IF(SUM(AD113:AD147)&lt;'J560-06'!$J12,"3",IF(SUM(AD113:AD147)&lt;'J560-06'!$J11,"4",IF(SUM(AD113:AD147)&lt;'J560-06'!$J10,"5",IF(SUM(AD113:AD147)&lt;'J560-06'!$J9,"6",IF(SUM(AD113:AD147)&lt;'J560-06'!$J8,"7",IF(SUM(AD113:AD147)&lt;'J560-06'!$J7,"8","9"))))))))</f>
        <v/>
      </c>
      <c r="AE32" s="107" t="str">
        <f>IF(COUNTBLANK(AE113:AE147)=35,"",IF(SUM(AE113:AE147)&lt;'J560-06'!$J13,"u",IF(SUM(AE113:AE147)&lt;'J560-06'!$J12,"3",IF(SUM(AE113:AE147)&lt;'J560-06'!$J11,"4",IF(SUM(AE113:AE147)&lt;'J560-06'!$J10,"5",IF(SUM(AE113:AE147)&lt;'J560-06'!$J9,"6",IF(SUM(AE113:AE147)&lt;'J560-06'!$J8,"7",IF(SUM(AE113:AE147)&lt;'J560-06'!$J7,"8","9"))))))))</f>
        <v/>
      </c>
      <c r="AF32" s="107" t="str">
        <f>IF(COUNTBLANK(AF113:AF147)=35,"",IF(SUM(AF113:AF147)&lt;'J560-06'!$J13,"u",IF(SUM(AF113:AF147)&lt;'J560-06'!$J12,"3",IF(SUM(AF113:AF147)&lt;'J560-06'!$J11,"4",IF(SUM(AF113:AF147)&lt;'J560-06'!$J10,"5",IF(SUM(AF113:AF147)&lt;'J560-06'!$J9,"6",IF(SUM(AF113:AF147)&lt;'J560-06'!$J8,"7",IF(SUM(AF113:AF147)&lt;'J560-06'!$J7,"8","9"))))))))</f>
        <v/>
      </c>
      <c r="AG32" s="107" t="str">
        <f>IF(COUNTBLANK(AG113:AG147)=35,"",IF(SUM(AG113:AG147)&lt;'J560-06'!$J13,"u",IF(SUM(AG113:AG147)&lt;'J560-06'!$J12,"3",IF(SUM(AG113:AG147)&lt;'J560-06'!$J11,"4",IF(SUM(AG113:AG147)&lt;'J560-06'!$J10,"5",IF(SUM(AG113:AG147)&lt;'J560-06'!$J9,"6",IF(SUM(AG113:AG147)&lt;'J560-06'!$J8,"7",IF(SUM(AG113:AG147)&lt;'J560-06'!$J7,"8","9"))))))))</f>
        <v/>
      </c>
      <c r="AH32" s="107" t="str">
        <f>IF(COUNTBLANK(AH113:AH147)=35,"",IF(SUM(AH113:AH147)&lt;'J560-06'!$J13,"u",IF(SUM(AH113:AH147)&lt;'J560-06'!$J12,"3",IF(SUM(AH113:AH147)&lt;'J560-06'!$J11,"4",IF(SUM(AH113:AH147)&lt;'J560-06'!$J10,"5",IF(SUM(AH113:AH147)&lt;'J560-06'!$J9,"6",IF(SUM(AH113:AH147)&lt;'J560-06'!$J8,"7",IF(SUM(AH113:AH147)&lt;'J560-06'!$J7,"8","9"))))))))</f>
        <v/>
      </c>
      <c r="AI32" s="107" t="str">
        <f>IF(COUNTBLANK(AI113:AI147)=35,"",IF(SUM(AI113:AI147)&lt;'J560-06'!$J13,"u",IF(SUM(AI113:AI147)&lt;'J560-06'!$J12,"3",IF(SUM(AI113:AI147)&lt;'J560-06'!$J11,"4",IF(SUM(AI113:AI147)&lt;'J560-06'!$J10,"5",IF(SUM(AI113:AI147)&lt;'J560-06'!$J9,"6",IF(SUM(AI113:AI147)&lt;'J560-06'!$J8,"7",IF(SUM(AI113:AI147)&lt;'J560-06'!$J7,"8","9"))))))))</f>
        <v/>
      </c>
      <c r="AJ32" s="107" t="str">
        <f>IF(COUNTBLANK(AJ113:AJ147)=35,"",IF(SUM(AJ113:AJ147)&lt;'J560-06'!$J13,"u",IF(SUM(AJ113:AJ147)&lt;'J560-06'!$J12,"3",IF(SUM(AJ113:AJ147)&lt;'J560-06'!$J11,"4",IF(SUM(AJ113:AJ147)&lt;'J560-06'!$J10,"5",IF(SUM(AJ113:AJ147)&lt;'J560-06'!$J9,"6",IF(SUM(AJ113:AJ147)&lt;'J560-06'!$J8,"7",IF(SUM(AJ113:AJ147)&lt;'J560-06'!$J7,"8","9"))))))))</f>
        <v/>
      </c>
      <c r="AK32" s="107" t="str">
        <f>IF(COUNTBLANK(AK113:AK147)=35,"",IF(SUM(AK113:AK147)&lt;'J560-06'!$J13,"u",IF(SUM(AK113:AK147)&lt;'J560-06'!$J12,"3",IF(SUM(AK113:AK147)&lt;'J560-06'!$J11,"4",IF(SUM(AK113:AK147)&lt;'J560-06'!$J10,"5",IF(SUM(AK113:AK147)&lt;'J560-06'!$J9,"6",IF(SUM(AK113:AK147)&lt;'J560-06'!$J8,"7",IF(SUM(AK113:AK147)&lt;'J560-06'!$J7,"8","9"))))))))</f>
        <v/>
      </c>
      <c r="AL32" s="107" t="str">
        <f>IF(COUNTBLANK(AL113:AL147)=35,"",IF(SUM(AL113:AL147)&lt;'J560-06'!$J13,"u",IF(SUM(AL113:AL147)&lt;'J560-06'!$J12,"3",IF(SUM(AL113:AL147)&lt;'J560-06'!$J11,"4",IF(SUM(AL113:AL147)&lt;'J560-06'!$J10,"5",IF(SUM(AL113:AL147)&lt;'J560-06'!$J9,"6",IF(SUM(AL113:AL147)&lt;'J560-06'!$J8,"7",IF(SUM(AL113:AL147)&lt;'J560-06'!$J7,"8","9"))))))))</f>
        <v/>
      </c>
      <c r="AM32" s="107" t="str">
        <f>IF(COUNTBLANK(AM113:AM147)=35,"",IF(SUM(AM113:AM147)&lt;'J560-06'!$J13,"u",IF(SUM(AM113:AM147)&lt;'J560-06'!$J12,"3",IF(SUM(AM113:AM147)&lt;'J560-06'!$J11,"4",IF(SUM(AM113:AM147)&lt;'J560-06'!$J10,"5",IF(SUM(AM113:AM147)&lt;'J560-06'!$J9,"6",IF(SUM(AM113:AM147)&lt;'J560-06'!$J8,"7",IF(SUM(AM113:AM147)&lt;'J560-06'!$J7,"8","9"))))))))</f>
        <v/>
      </c>
      <c r="AN32" s="107" t="str">
        <f>IF(COUNTBLANK(AN113:AN147)=35,"",IF(SUM(AN113:AN147)&lt;'J560-06'!$J13,"u",IF(SUM(AN113:AN147)&lt;'J560-06'!$J12,"3",IF(SUM(AN113:AN147)&lt;'J560-06'!$J11,"4",IF(SUM(AN113:AN147)&lt;'J560-06'!$J10,"5",IF(SUM(AN113:AN147)&lt;'J560-06'!$J9,"6",IF(SUM(AN113:AN147)&lt;'J560-06'!$J8,"7",IF(SUM(AN113:AN147)&lt;'J560-06'!$J7,"8","9"))))))))</f>
        <v/>
      </c>
      <c r="AO32" s="107" t="str">
        <f>IF(COUNTBLANK(AO113:AO147)=35,"",IF(SUM(AO113:AO147)&lt;'J560-06'!$J13,"u",IF(SUM(AO113:AO147)&lt;'J560-06'!$J12,"3",IF(SUM(AO113:AO147)&lt;'J560-06'!$J11,"4",IF(SUM(AO113:AO147)&lt;'J560-06'!$J10,"5",IF(SUM(AO113:AO147)&lt;'J560-06'!$J9,"6",IF(SUM(AO113:AO147)&lt;'J560-06'!$J8,"7",IF(SUM(AO113:AO147)&lt;'J560-06'!$J7,"8","9"))))))))</f>
        <v/>
      </c>
      <c r="AP32" s="107" t="str">
        <f>IF(COUNTBLANK(AP113:AP147)=35,"",IF(SUM(AP113:AP147)&lt;'J560-06'!$J13,"u",IF(SUM(AP113:AP147)&lt;'J560-06'!$J12,"3",IF(SUM(AP113:AP147)&lt;'J560-06'!$J11,"4",IF(SUM(AP113:AP147)&lt;'J560-06'!$J10,"5",IF(SUM(AP113:AP147)&lt;'J560-06'!$J9,"6",IF(SUM(AP113:AP147)&lt;'J560-06'!$J8,"7",IF(SUM(AP113:AP147)&lt;'J560-06'!$J7,"8","9"))))))))</f>
        <v/>
      </c>
      <c r="AQ32" s="107" t="str">
        <f>IF(COUNTBLANK(AQ113:AQ147)=35,"",IF(SUM(AQ113:AQ147)&lt;'J560-06'!$J13,"u",IF(SUM(AQ113:AQ147)&lt;'J560-06'!$J12,"3",IF(SUM(AQ113:AQ147)&lt;'J560-06'!$J11,"4",IF(SUM(AQ113:AQ147)&lt;'J560-06'!$J10,"5",IF(SUM(AQ113:AQ147)&lt;'J560-06'!$J9,"6",IF(SUM(AQ113:AQ147)&lt;'J560-06'!$J8,"7",IF(SUM(AQ113:AQ147)&lt;'J560-06'!$J7,"8","9"))))))))</f>
        <v/>
      </c>
      <c r="AR32" s="95"/>
      <c r="AS32" s="96"/>
      <c r="AT32" s="96"/>
      <c r="AU32" s="96"/>
      <c r="AV32" s="96"/>
      <c r="AW32" s="102"/>
      <c r="AX32" s="103"/>
    </row>
    <row r="33" spans="1:51" s="230" customFormat="1" ht="18" customHeight="1" thickTop="1" thickBot="1" x14ac:dyDescent="0.45">
      <c r="A33" s="229"/>
      <c r="B33" s="357" t="s">
        <v>25</v>
      </c>
      <c r="C33" s="148" t="s">
        <v>34</v>
      </c>
      <c r="D33" s="109" t="str">
        <f>IF(COUNTBLANK(D42:D147)=106,"",SUM(D42:D147))</f>
        <v/>
      </c>
      <c r="E33" s="110" t="str">
        <f t="shared" ref="E33:AQ33" si="4">IF(COUNTBLANK(E42:E147)=106,"",SUM(E42:E147))</f>
        <v/>
      </c>
      <c r="F33" s="110" t="str">
        <f t="shared" si="4"/>
        <v/>
      </c>
      <c r="G33" s="110" t="str">
        <f t="shared" si="4"/>
        <v/>
      </c>
      <c r="H33" s="110" t="str">
        <f t="shared" si="4"/>
        <v/>
      </c>
      <c r="I33" s="110" t="str">
        <f t="shared" si="4"/>
        <v/>
      </c>
      <c r="J33" s="110" t="str">
        <f t="shared" si="4"/>
        <v/>
      </c>
      <c r="K33" s="110" t="str">
        <f t="shared" si="4"/>
        <v/>
      </c>
      <c r="L33" s="110" t="str">
        <f t="shared" si="4"/>
        <v/>
      </c>
      <c r="M33" s="110" t="str">
        <f t="shared" si="4"/>
        <v/>
      </c>
      <c r="N33" s="110" t="str">
        <f t="shared" si="4"/>
        <v/>
      </c>
      <c r="O33" s="110" t="str">
        <f t="shared" si="4"/>
        <v/>
      </c>
      <c r="P33" s="110" t="str">
        <f t="shared" si="4"/>
        <v/>
      </c>
      <c r="Q33" s="110" t="str">
        <f t="shared" si="4"/>
        <v/>
      </c>
      <c r="R33" s="110" t="str">
        <f t="shared" si="4"/>
        <v/>
      </c>
      <c r="S33" s="110" t="str">
        <f t="shared" si="4"/>
        <v/>
      </c>
      <c r="T33" s="110" t="str">
        <f t="shared" si="4"/>
        <v/>
      </c>
      <c r="U33" s="110" t="str">
        <f t="shared" si="4"/>
        <v/>
      </c>
      <c r="V33" s="110" t="str">
        <f t="shared" si="4"/>
        <v/>
      </c>
      <c r="W33" s="110" t="str">
        <f t="shared" si="4"/>
        <v/>
      </c>
      <c r="X33" s="110" t="str">
        <f t="shared" si="4"/>
        <v/>
      </c>
      <c r="Y33" s="110" t="str">
        <f t="shared" si="4"/>
        <v/>
      </c>
      <c r="Z33" s="110" t="str">
        <f t="shared" si="4"/>
        <v/>
      </c>
      <c r="AA33" s="110" t="str">
        <f t="shared" si="4"/>
        <v/>
      </c>
      <c r="AB33" s="110" t="str">
        <f t="shared" si="4"/>
        <v/>
      </c>
      <c r="AC33" s="110" t="str">
        <f t="shared" si="4"/>
        <v/>
      </c>
      <c r="AD33" s="110" t="str">
        <f t="shared" si="4"/>
        <v/>
      </c>
      <c r="AE33" s="110" t="str">
        <f t="shared" si="4"/>
        <v/>
      </c>
      <c r="AF33" s="110" t="str">
        <f t="shared" si="4"/>
        <v/>
      </c>
      <c r="AG33" s="110" t="str">
        <f t="shared" si="4"/>
        <v/>
      </c>
      <c r="AH33" s="110" t="str">
        <f t="shared" si="4"/>
        <v/>
      </c>
      <c r="AI33" s="110" t="str">
        <f t="shared" si="4"/>
        <v/>
      </c>
      <c r="AJ33" s="110" t="str">
        <f t="shared" si="4"/>
        <v/>
      </c>
      <c r="AK33" s="110" t="str">
        <f t="shared" si="4"/>
        <v/>
      </c>
      <c r="AL33" s="110" t="str">
        <f t="shared" si="4"/>
        <v/>
      </c>
      <c r="AM33" s="110" t="str">
        <f t="shared" si="4"/>
        <v/>
      </c>
      <c r="AN33" s="110" t="str">
        <f t="shared" si="4"/>
        <v/>
      </c>
      <c r="AO33" s="110" t="str">
        <f t="shared" si="4"/>
        <v/>
      </c>
      <c r="AP33" s="110" t="str">
        <f t="shared" si="4"/>
        <v/>
      </c>
      <c r="AQ33" s="150" t="str">
        <f t="shared" si="4"/>
        <v/>
      </c>
      <c r="AR33" s="111"/>
      <c r="AS33" s="112"/>
      <c r="AT33" s="112"/>
      <c r="AU33" s="112"/>
      <c r="AV33" s="112"/>
      <c r="AW33" s="113" t="str">
        <f>IF(COUNTBLANK(D33:AQ33)=40,"",SUMIF(D33:AQ33,"&lt;&gt;",D33:AQ33)/COUNTIF(D33:AQ33,"&gt;=0"))</f>
        <v/>
      </c>
      <c r="AX33" s="114" t="str">
        <f>IF(COUNTBLANK(D33:AQ33)=40,"",AW33/300)</f>
        <v/>
      </c>
    </row>
    <row r="34" spans="1:51" s="230" customFormat="1" ht="18" customHeight="1" thickTop="1" thickBot="1" x14ac:dyDescent="0.45">
      <c r="A34" s="229"/>
      <c r="B34" s="358"/>
      <c r="C34" s="115" t="s">
        <v>85</v>
      </c>
      <c r="D34" s="116" t="str">
        <f>IF(COUNTBLANK(D42:D147)=106,"",IF(SUM(D42:D147)&lt;$T18,"U",IF(SUM(D42:D147)&lt;$T17,"3",IF(SUM(D42:D147)&lt;$T16,"4",IF(SUM(D42:D147)&lt;$T15,"5",IF(SUM(D42:D147)&lt;$T14,"6",IF(SUM(D42:D147)&lt;$T13,"7",IF(SUM(D42:D147)&lt;$T12,"8","9"))))))))</f>
        <v/>
      </c>
      <c r="E34" s="117" t="str">
        <f t="shared" ref="E34:AQ34" si="5">IF(COUNTBLANK(E42:E147)=106,"",IF(SUM(E42:E147)&lt;$T18,"U",IF(SUM(E42:E147)&lt;$T17,"3",IF(SUM(E42:E147)&lt;$T16,"4",IF(SUM(E42:E147)&lt;$T15,"5",IF(SUM(E42:E147)&lt;$T14,"6",IF(SUM(E42:E147)&lt;$T13,"7",IF(SUM(E42:E147)&lt;$T12,"8","9"))))))))</f>
        <v/>
      </c>
      <c r="F34" s="117" t="str">
        <f t="shared" si="5"/>
        <v/>
      </c>
      <c r="G34" s="117" t="str">
        <f t="shared" si="5"/>
        <v/>
      </c>
      <c r="H34" s="117" t="str">
        <f t="shared" si="5"/>
        <v/>
      </c>
      <c r="I34" s="117" t="str">
        <f t="shared" si="5"/>
        <v/>
      </c>
      <c r="J34" s="117" t="str">
        <f t="shared" si="5"/>
        <v/>
      </c>
      <c r="K34" s="117" t="str">
        <f t="shared" si="5"/>
        <v/>
      </c>
      <c r="L34" s="117" t="str">
        <f t="shared" si="5"/>
        <v/>
      </c>
      <c r="M34" s="117" t="str">
        <f t="shared" si="5"/>
        <v/>
      </c>
      <c r="N34" s="117" t="str">
        <f t="shared" si="5"/>
        <v/>
      </c>
      <c r="O34" s="117" t="str">
        <f t="shared" si="5"/>
        <v/>
      </c>
      <c r="P34" s="117" t="str">
        <f t="shared" si="5"/>
        <v/>
      </c>
      <c r="Q34" s="117" t="str">
        <f t="shared" si="5"/>
        <v/>
      </c>
      <c r="R34" s="117" t="str">
        <f t="shared" si="5"/>
        <v/>
      </c>
      <c r="S34" s="117" t="str">
        <f t="shared" si="5"/>
        <v/>
      </c>
      <c r="T34" s="117" t="str">
        <f t="shared" si="5"/>
        <v/>
      </c>
      <c r="U34" s="117" t="str">
        <f t="shared" si="5"/>
        <v/>
      </c>
      <c r="V34" s="117" t="str">
        <f t="shared" si="5"/>
        <v/>
      </c>
      <c r="W34" s="117" t="str">
        <f t="shared" si="5"/>
        <v/>
      </c>
      <c r="X34" s="117" t="str">
        <f t="shared" si="5"/>
        <v/>
      </c>
      <c r="Y34" s="117" t="str">
        <f t="shared" si="5"/>
        <v/>
      </c>
      <c r="Z34" s="117" t="str">
        <f t="shared" si="5"/>
        <v/>
      </c>
      <c r="AA34" s="117" t="str">
        <f t="shared" si="5"/>
        <v/>
      </c>
      <c r="AB34" s="117" t="str">
        <f t="shared" si="5"/>
        <v/>
      </c>
      <c r="AC34" s="117" t="str">
        <f t="shared" si="5"/>
        <v/>
      </c>
      <c r="AD34" s="117" t="str">
        <f t="shared" si="5"/>
        <v/>
      </c>
      <c r="AE34" s="117" t="str">
        <f t="shared" si="5"/>
        <v/>
      </c>
      <c r="AF34" s="117" t="str">
        <f t="shared" si="5"/>
        <v/>
      </c>
      <c r="AG34" s="117" t="str">
        <f t="shared" si="5"/>
        <v/>
      </c>
      <c r="AH34" s="117" t="str">
        <f t="shared" si="5"/>
        <v/>
      </c>
      <c r="AI34" s="117" t="str">
        <f t="shared" si="5"/>
        <v/>
      </c>
      <c r="AJ34" s="117" t="str">
        <f t="shared" si="5"/>
        <v/>
      </c>
      <c r="AK34" s="117" t="str">
        <f t="shared" si="5"/>
        <v/>
      </c>
      <c r="AL34" s="117" t="str">
        <f t="shared" si="5"/>
        <v/>
      </c>
      <c r="AM34" s="117" t="str">
        <f t="shared" si="5"/>
        <v/>
      </c>
      <c r="AN34" s="117" t="str">
        <f t="shared" si="5"/>
        <v/>
      </c>
      <c r="AO34" s="117" t="str">
        <f t="shared" si="5"/>
        <v/>
      </c>
      <c r="AP34" s="117" t="str">
        <f t="shared" si="5"/>
        <v/>
      </c>
      <c r="AQ34" s="151" t="str">
        <f t="shared" si="5"/>
        <v/>
      </c>
      <c r="AR34" s="118"/>
      <c r="AS34" s="118"/>
      <c r="AT34" s="118"/>
      <c r="AU34" s="118"/>
      <c r="AV34" s="111"/>
      <c r="AW34" s="119"/>
      <c r="AX34" s="120"/>
    </row>
    <row r="35" spans="1:51" ht="15" customHeight="1" thickBot="1" x14ac:dyDescent="0.4">
      <c r="A35" s="231"/>
      <c r="B35" s="232"/>
      <c r="C35" s="225"/>
      <c r="D35" s="233"/>
      <c r="E35" s="233"/>
      <c r="F35" s="233"/>
      <c r="G35" s="233"/>
      <c r="H35" s="233"/>
      <c r="I35" s="233"/>
      <c r="J35" s="233"/>
      <c r="K35" s="233"/>
      <c r="L35" s="233"/>
      <c r="M35" s="233"/>
      <c r="N35" s="233"/>
      <c r="O35" s="233"/>
      <c r="P35" s="233"/>
      <c r="Q35" s="233"/>
      <c r="R35" s="233"/>
      <c r="S35" s="233"/>
      <c r="T35" s="233"/>
      <c r="U35" s="233"/>
      <c r="V35" s="233"/>
      <c r="W35" s="233"/>
      <c r="X35" s="233"/>
      <c r="Y35" s="233"/>
      <c r="Z35" s="233"/>
      <c r="AA35" s="233"/>
      <c r="AB35" s="233"/>
      <c r="AC35" s="233"/>
      <c r="AD35" s="233"/>
      <c r="AE35" s="233"/>
      <c r="AF35" s="233"/>
      <c r="AG35" s="233"/>
      <c r="AH35" s="233"/>
      <c r="AI35" s="233"/>
      <c r="AJ35" s="233"/>
      <c r="AK35" s="233"/>
      <c r="AL35" s="233"/>
      <c r="AM35" s="233"/>
      <c r="AN35" s="233"/>
      <c r="AO35" s="233"/>
      <c r="AP35" s="233"/>
      <c r="AQ35" s="233"/>
      <c r="AR35" s="234"/>
      <c r="AS35" s="234"/>
      <c r="AT35" s="234"/>
      <c r="AU35" s="234"/>
      <c r="AV35" s="234"/>
      <c r="AW35" s="235"/>
      <c r="AX35" s="235"/>
    </row>
    <row r="36" spans="1:51" ht="15" customHeight="1" thickBot="1" x14ac:dyDescent="0.4">
      <c r="B36" s="359" t="s">
        <v>86</v>
      </c>
      <c r="C36" s="121" t="s">
        <v>28</v>
      </c>
      <c r="D36" s="122" t="str">
        <f>IF(COUNTBLANK(D42:D77)=36,"",RANK(D27,$D$27:$AQ$27))</f>
        <v/>
      </c>
      <c r="E36" s="123" t="str">
        <f t="shared" ref="E36:AQ36" si="6">IF(COUNTBLANK(E42:E77)=36,"",RANK(E27,$D$27:$AQ$27))</f>
        <v/>
      </c>
      <c r="F36" s="123" t="str">
        <f t="shared" si="6"/>
        <v/>
      </c>
      <c r="G36" s="123" t="str">
        <f t="shared" si="6"/>
        <v/>
      </c>
      <c r="H36" s="123" t="str">
        <f t="shared" si="6"/>
        <v/>
      </c>
      <c r="I36" s="123" t="str">
        <f t="shared" si="6"/>
        <v/>
      </c>
      <c r="J36" s="123" t="str">
        <f t="shared" si="6"/>
        <v/>
      </c>
      <c r="K36" s="123" t="str">
        <f t="shared" si="6"/>
        <v/>
      </c>
      <c r="L36" s="123" t="str">
        <f t="shared" si="6"/>
        <v/>
      </c>
      <c r="M36" s="123" t="str">
        <f t="shared" si="6"/>
        <v/>
      </c>
      <c r="N36" s="123" t="str">
        <f t="shared" si="6"/>
        <v/>
      </c>
      <c r="O36" s="123" t="str">
        <f t="shared" si="6"/>
        <v/>
      </c>
      <c r="P36" s="123" t="str">
        <f t="shared" si="6"/>
        <v/>
      </c>
      <c r="Q36" s="123" t="str">
        <f t="shared" si="6"/>
        <v/>
      </c>
      <c r="R36" s="123" t="str">
        <f t="shared" si="6"/>
        <v/>
      </c>
      <c r="S36" s="123" t="str">
        <f t="shared" si="6"/>
        <v/>
      </c>
      <c r="T36" s="123" t="str">
        <f t="shared" si="6"/>
        <v/>
      </c>
      <c r="U36" s="123" t="str">
        <f t="shared" si="6"/>
        <v/>
      </c>
      <c r="V36" s="123" t="str">
        <f t="shared" si="6"/>
        <v/>
      </c>
      <c r="W36" s="123" t="str">
        <f t="shared" si="6"/>
        <v/>
      </c>
      <c r="X36" s="123" t="str">
        <f t="shared" si="6"/>
        <v/>
      </c>
      <c r="Y36" s="123" t="str">
        <f t="shared" si="6"/>
        <v/>
      </c>
      <c r="Z36" s="123" t="str">
        <f t="shared" si="6"/>
        <v/>
      </c>
      <c r="AA36" s="123" t="str">
        <f t="shared" si="6"/>
        <v/>
      </c>
      <c r="AB36" s="123" t="str">
        <f t="shared" si="6"/>
        <v/>
      </c>
      <c r="AC36" s="123" t="str">
        <f t="shared" si="6"/>
        <v/>
      </c>
      <c r="AD36" s="123" t="str">
        <f t="shared" si="6"/>
        <v/>
      </c>
      <c r="AE36" s="123" t="str">
        <f t="shared" si="6"/>
        <v/>
      </c>
      <c r="AF36" s="123" t="str">
        <f t="shared" si="6"/>
        <v/>
      </c>
      <c r="AG36" s="123" t="str">
        <f t="shared" si="6"/>
        <v/>
      </c>
      <c r="AH36" s="123" t="str">
        <f t="shared" si="6"/>
        <v/>
      </c>
      <c r="AI36" s="123" t="str">
        <f t="shared" si="6"/>
        <v/>
      </c>
      <c r="AJ36" s="123" t="str">
        <f t="shared" si="6"/>
        <v/>
      </c>
      <c r="AK36" s="123" t="str">
        <f t="shared" si="6"/>
        <v/>
      </c>
      <c r="AL36" s="123" t="str">
        <f t="shared" si="6"/>
        <v/>
      </c>
      <c r="AM36" s="123" t="str">
        <f t="shared" si="6"/>
        <v/>
      </c>
      <c r="AN36" s="123" t="str">
        <f t="shared" si="6"/>
        <v/>
      </c>
      <c r="AO36" s="123" t="str">
        <f t="shared" si="6"/>
        <v/>
      </c>
      <c r="AP36" s="123" t="str">
        <f t="shared" si="6"/>
        <v/>
      </c>
      <c r="AQ36" s="124" t="str">
        <f t="shared" si="6"/>
        <v/>
      </c>
      <c r="AR36" s="221"/>
      <c r="AS36" s="221"/>
      <c r="AT36" s="221"/>
      <c r="AU36" s="221"/>
      <c r="AV36" s="221"/>
      <c r="AW36" s="235"/>
      <c r="AX36" s="235"/>
      <c r="AY36" s="221"/>
    </row>
    <row r="37" spans="1:51" ht="15" customHeight="1" thickTop="1" thickBot="1" x14ac:dyDescent="0.4">
      <c r="B37" s="360"/>
      <c r="C37" s="125" t="s">
        <v>29</v>
      </c>
      <c r="D37" s="126" t="str">
        <f>IF(COUNTBLANK(D79:D111)=33,"",RANK(D29,$D$29:$AQ$29))</f>
        <v/>
      </c>
      <c r="E37" s="127" t="str">
        <f t="shared" ref="E37:AQ37" si="7">IF(COUNTBLANK(E79:E111)=33,"",RANK(E29,$D$29:$AQ$29))</f>
        <v/>
      </c>
      <c r="F37" s="127" t="str">
        <f t="shared" si="7"/>
        <v/>
      </c>
      <c r="G37" s="127" t="str">
        <f t="shared" si="7"/>
        <v/>
      </c>
      <c r="H37" s="127" t="str">
        <f t="shared" si="7"/>
        <v/>
      </c>
      <c r="I37" s="127" t="str">
        <f t="shared" si="7"/>
        <v/>
      </c>
      <c r="J37" s="127" t="str">
        <f t="shared" si="7"/>
        <v/>
      </c>
      <c r="K37" s="127" t="str">
        <f t="shared" si="7"/>
        <v/>
      </c>
      <c r="L37" s="127" t="str">
        <f t="shared" si="7"/>
        <v/>
      </c>
      <c r="M37" s="127" t="str">
        <f t="shared" si="7"/>
        <v/>
      </c>
      <c r="N37" s="127" t="str">
        <f t="shared" si="7"/>
        <v/>
      </c>
      <c r="O37" s="127" t="str">
        <f t="shared" si="7"/>
        <v/>
      </c>
      <c r="P37" s="127" t="str">
        <f t="shared" si="7"/>
        <v/>
      </c>
      <c r="Q37" s="127" t="str">
        <f t="shared" si="7"/>
        <v/>
      </c>
      <c r="R37" s="127" t="str">
        <f t="shared" si="7"/>
        <v/>
      </c>
      <c r="S37" s="127" t="str">
        <f t="shared" si="7"/>
        <v/>
      </c>
      <c r="T37" s="127" t="str">
        <f t="shared" si="7"/>
        <v/>
      </c>
      <c r="U37" s="127" t="str">
        <f t="shared" si="7"/>
        <v/>
      </c>
      <c r="V37" s="127" t="str">
        <f t="shared" si="7"/>
        <v/>
      </c>
      <c r="W37" s="127" t="str">
        <f t="shared" si="7"/>
        <v/>
      </c>
      <c r="X37" s="127" t="str">
        <f t="shared" si="7"/>
        <v/>
      </c>
      <c r="Y37" s="127" t="str">
        <f t="shared" si="7"/>
        <v/>
      </c>
      <c r="Z37" s="127" t="str">
        <f t="shared" si="7"/>
        <v/>
      </c>
      <c r="AA37" s="127" t="str">
        <f t="shared" si="7"/>
        <v/>
      </c>
      <c r="AB37" s="127" t="str">
        <f t="shared" si="7"/>
        <v/>
      </c>
      <c r="AC37" s="127" t="str">
        <f t="shared" si="7"/>
        <v/>
      </c>
      <c r="AD37" s="127" t="str">
        <f t="shared" si="7"/>
        <v/>
      </c>
      <c r="AE37" s="127" t="str">
        <f t="shared" si="7"/>
        <v/>
      </c>
      <c r="AF37" s="127" t="str">
        <f t="shared" si="7"/>
        <v/>
      </c>
      <c r="AG37" s="127" t="str">
        <f t="shared" si="7"/>
        <v/>
      </c>
      <c r="AH37" s="127" t="str">
        <f t="shared" si="7"/>
        <v/>
      </c>
      <c r="AI37" s="127" t="str">
        <f t="shared" si="7"/>
        <v/>
      </c>
      <c r="AJ37" s="127" t="str">
        <f t="shared" si="7"/>
        <v/>
      </c>
      <c r="AK37" s="127" t="str">
        <f t="shared" si="7"/>
        <v/>
      </c>
      <c r="AL37" s="127" t="str">
        <f t="shared" si="7"/>
        <v/>
      </c>
      <c r="AM37" s="127" t="str">
        <f t="shared" si="7"/>
        <v/>
      </c>
      <c r="AN37" s="127" t="str">
        <f t="shared" si="7"/>
        <v/>
      </c>
      <c r="AO37" s="127" t="str">
        <f t="shared" si="7"/>
        <v/>
      </c>
      <c r="AP37" s="127" t="str">
        <f t="shared" si="7"/>
        <v/>
      </c>
      <c r="AQ37" s="128" t="str">
        <f t="shared" si="7"/>
        <v/>
      </c>
      <c r="AR37" s="221"/>
      <c r="AS37" s="221"/>
      <c r="AT37" s="221"/>
      <c r="AU37" s="221"/>
      <c r="AV37" s="221"/>
      <c r="AW37" s="235"/>
      <c r="AX37" s="235"/>
      <c r="AY37" s="221"/>
    </row>
    <row r="38" spans="1:51" ht="15" customHeight="1" thickTop="1" thickBot="1" x14ac:dyDescent="0.4">
      <c r="B38" s="360"/>
      <c r="C38" s="129" t="s">
        <v>30</v>
      </c>
      <c r="D38" s="130" t="str">
        <f>IF(COUNTBLANK(D113:D147)=35,"",RANK(D31,$D$31:$AQ$31))</f>
        <v/>
      </c>
      <c r="E38" s="131" t="str">
        <f t="shared" ref="E38:AQ38" si="8">IF(COUNTBLANK(E113:E147)=35,"",RANK(E31,$D$31:$AQ$31))</f>
        <v/>
      </c>
      <c r="F38" s="131" t="str">
        <f t="shared" si="8"/>
        <v/>
      </c>
      <c r="G38" s="131" t="str">
        <f t="shared" si="8"/>
        <v/>
      </c>
      <c r="H38" s="131" t="str">
        <f t="shared" si="8"/>
        <v/>
      </c>
      <c r="I38" s="131" t="str">
        <f t="shared" si="8"/>
        <v/>
      </c>
      <c r="J38" s="131" t="str">
        <f t="shared" si="8"/>
        <v/>
      </c>
      <c r="K38" s="131" t="str">
        <f t="shared" si="8"/>
        <v/>
      </c>
      <c r="L38" s="131" t="str">
        <f t="shared" si="8"/>
        <v/>
      </c>
      <c r="M38" s="131" t="str">
        <f t="shared" si="8"/>
        <v/>
      </c>
      <c r="N38" s="131" t="str">
        <f t="shared" si="8"/>
        <v/>
      </c>
      <c r="O38" s="131" t="str">
        <f t="shared" si="8"/>
        <v/>
      </c>
      <c r="P38" s="131" t="str">
        <f t="shared" si="8"/>
        <v/>
      </c>
      <c r="Q38" s="131" t="str">
        <f t="shared" si="8"/>
        <v/>
      </c>
      <c r="R38" s="131" t="str">
        <f t="shared" si="8"/>
        <v/>
      </c>
      <c r="S38" s="131" t="str">
        <f t="shared" si="8"/>
        <v/>
      </c>
      <c r="T38" s="131" t="str">
        <f t="shared" si="8"/>
        <v/>
      </c>
      <c r="U38" s="131" t="str">
        <f t="shared" si="8"/>
        <v/>
      </c>
      <c r="V38" s="131" t="str">
        <f t="shared" si="8"/>
        <v/>
      </c>
      <c r="W38" s="131" t="str">
        <f t="shared" si="8"/>
        <v/>
      </c>
      <c r="X38" s="131" t="str">
        <f t="shared" si="8"/>
        <v/>
      </c>
      <c r="Y38" s="131" t="str">
        <f t="shared" si="8"/>
        <v/>
      </c>
      <c r="Z38" s="131" t="str">
        <f t="shared" si="8"/>
        <v/>
      </c>
      <c r="AA38" s="131" t="str">
        <f t="shared" si="8"/>
        <v/>
      </c>
      <c r="AB38" s="131" t="str">
        <f t="shared" si="8"/>
        <v/>
      </c>
      <c r="AC38" s="131" t="str">
        <f t="shared" si="8"/>
        <v/>
      </c>
      <c r="AD38" s="131" t="str">
        <f t="shared" si="8"/>
        <v/>
      </c>
      <c r="AE38" s="131" t="str">
        <f t="shared" si="8"/>
        <v/>
      </c>
      <c r="AF38" s="131" t="str">
        <f t="shared" si="8"/>
        <v/>
      </c>
      <c r="AG38" s="131" t="str">
        <f t="shared" si="8"/>
        <v/>
      </c>
      <c r="AH38" s="131" t="str">
        <f t="shared" si="8"/>
        <v/>
      </c>
      <c r="AI38" s="131" t="str">
        <f t="shared" si="8"/>
        <v/>
      </c>
      <c r="AJ38" s="131" t="str">
        <f t="shared" si="8"/>
        <v/>
      </c>
      <c r="AK38" s="131" t="str">
        <f t="shared" si="8"/>
        <v/>
      </c>
      <c r="AL38" s="131" t="str">
        <f t="shared" si="8"/>
        <v/>
      </c>
      <c r="AM38" s="131" t="str">
        <f t="shared" si="8"/>
        <v/>
      </c>
      <c r="AN38" s="131" t="str">
        <f t="shared" si="8"/>
        <v/>
      </c>
      <c r="AO38" s="131" t="str">
        <f t="shared" si="8"/>
        <v/>
      </c>
      <c r="AP38" s="131" t="str">
        <f t="shared" si="8"/>
        <v/>
      </c>
      <c r="AQ38" s="132" t="str">
        <f t="shared" si="8"/>
        <v/>
      </c>
      <c r="AR38" s="221"/>
      <c r="AS38" s="221"/>
      <c r="AT38" s="221"/>
      <c r="AU38" s="221"/>
      <c r="AV38" s="221"/>
      <c r="AW38" s="235"/>
      <c r="AX38" s="235"/>
      <c r="AY38" s="221"/>
    </row>
    <row r="39" spans="1:51" ht="15" customHeight="1" thickTop="1" thickBot="1" x14ac:dyDescent="0.4">
      <c r="B39" s="361"/>
      <c r="C39" s="133" t="s">
        <v>25</v>
      </c>
      <c r="D39" s="134" t="str">
        <f>IF(COUNTBLANK(D42:D147)=106,"",RANK(D33,$D$33:$AQ$33))</f>
        <v/>
      </c>
      <c r="E39" s="135" t="str">
        <f t="shared" ref="E39:AQ39" si="9">IF(COUNTBLANK(E42:E147)=106,"",RANK(E33,$D$33:$AQ$33))</f>
        <v/>
      </c>
      <c r="F39" s="135" t="str">
        <f t="shared" si="9"/>
        <v/>
      </c>
      <c r="G39" s="135" t="str">
        <f t="shared" si="9"/>
        <v/>
      </c>
      <c r="H39" s="135" t="str">
        <f t="shared" si="9"/>
        <v/>
      </c>
      <c r="I39" s="135" t="str">
        <f t="shared" si="9"/>
        <v/>
      </c>
      <c r="J39" s="135" t="str">
        <f t="shared" si="9"/>
        <v/>
      </c>
      <c r="K39" s="135" t="str">
        <f t="shared" si="9"/>
        <v/>
      </c>
      <c r="L39" s="135" t="str">
        <f t="shared" si="9"/>
        <v/>
      </c>
      <c r="M39" s="135" t="str">
        <f t="shared" si="9"/>
        <v/>
      </c>
      <c r="N39" s="135" t="str">
        <f t="shared" si="9"/>
        <v/>
      </c>
      <c r="O39" s="135" t="str">
        <f t="shared" si="9"/>
        <v/>
      </c>
      <c r="P39" s="135" t="str">
        <f t="shared" si="9"/>
        <v/>
      </c>
      <c r="Q39" s="135" t="str">
        <f t="shared" si="9"/>
        <v/>
      </c>
      <c r="R39" s="135" t="str">
        <f t="shared" si="9"/>
        <v/>
      </c>
      <c r="S39" s="135" t="str">
        <f t="shared" si="9"/>
        <v/>
      </c>
      <c r="T39" s="135" t="str">
        <f t="shared" si="9"/>
        <v/>
      </c>
      <c r="U39" s="135" t="str">
        <f t="shared" si="9"/>
        <v/>
      </c>
      <c r="V39" s="135" t="str">
        <f t="shared" si="9"/>
        <v/>
      </c>
      <c r="W39" s="135" t="str">
        <f t="shared" si="9"/>
        <v/>
      </c>
      <c r="X39" s="135" t="str">
        <f t="shared" si="9"/>
        <v/>
      </c>
      <c r="Y39" s="135" t="str">
        <f t="shared" si="9"/>
        <v/>
      </c>
      <c r="Z39" s="135" t="str">
        <f t="shared" si="9"/>
        <v/>
      </c>
      <c r="AA39" s="135" t="str">
        <f t="shared" si="9"/>
        <v/>
      </c>
      <c r="AB39" s="135" t="str">
        <f t="shared" si="9"/>
        <v/>
      </c>
      <c r="AC39" s="135" t="str">
        <f t="shared" si="9"/>
        <v/>
      </c>
      <c r="AD39" s="135" t="str">
        <f t="shared" si="9"/>
        <v/>
      </c>
      <c r="AE39" s="135" t="str">
        <f t="shared" si="9"/>
        <v/>
      </c>
      <c r="AF39" s="135" t="str">
        <f t="shared" si="9"/>
        <v/>
      </c>
      <c r="AG39" s="135" t="str">
        <f t="shared" si="9"/>
        <v/>
      </c>
      <c r="AH39" s="135" t="str">
        <f t="shared" si="9"/>
        <v/>
      </c>
      <c r="AI39" s="135" t="str">
        <f t="shared" si="9"/>
        <v/>
      </c>
      <c r="AJ39" s="135" t="str">
        <f t="shared" si="9"/>
        <v/>
      </c>
      <c r="AK39" s="135" t="str">
        <f t="shared" si="9"/>
        <v/>
      </c>
      <c r="AL39" s="135" t="str">
        <f t="shared" si="9"/>
        <v/>
      </c>
      <c r="AM39" s="135" t="str">
        <f t="shared" si="9"/>
        <v/>
      </c>
      <c r="AN39" s="135" t="str">
        <f t="shared" si="9"/>
        <v/>
      </c>
      <c r="AO39" s="135" t="str">
        <f t="shared" si="9"/>
        <v/>
      </c>
      <c r="AP39" s="135" t="str">
        <f t="shared" si="9"/>
        <v/>
      </c>
      <c r="AQ39" s="136" t="str">
        <f t="shared" si="9"/>
        <v/>
      </c>
      <c r="AR39" s="221"/>
      <c r="AS39" s="221"/>
      <c r="AT39" s="221"/>
      <c r="AU39" s="221"/>
      <c r="AV39" s="221"/>
      <c r="AW39" s="235"/>
      <c r="AX39" s="235"/>
      <c r="AY39" s="221"/>
    </row>
    <row r="40" spans="1:51" ht="18" customHeight="1" thickBot="1" x14ac:dyDescent="0.4">
      <c r="A40" s="231"/>
      <c r="B40" s="232"/>
      <c r="C40" s="225"/>
      <c r="D40" s="236"/>
      <c r="E40" s="236"/>
      <c r="F40" s="236"/>
      <c r="G40" s="236"/>
      <c r="H40" s="236"/>
      <c r="I40" s="236"/>
      <c r="J40" s="236"/>
      <c r="K40" s="236"/>
      <c r="L40" s="236"/>
      <c r="M40" s="236"/>
      <c r="N40" s="236"/>
      <c r="O40" s="236"/>
      <c r="P40" s="236"/>
      <c r="Q40" s="236"/>
      <c r="R40" s="236"/>
      <c r="S40" s="236"/>
      <c r="T40" s="236"/>
      <c r="U40" s="236"/>
      <c r="V40" s="236"/>
      <c r="W40" s="236"/>
      <c r="X40" s="236"/>
      <c r="Y40" s="236"/>
      <c r="Z40" s="236"/>
      <c r="AA40" s="236"/>
      <c r="AB40" s="236"/>
      <c r="AC40" s="236"/>
      <c r="AD40" s="236"/>
      <c r="AE40" s="236"/>
      <c r="AF40" s="236"/>
      <c r="AG40" s="236"/>
      <c r="AH40" s="236"/>
      <c r="AI40" s="236"/>
      <c r="AJ40" s="236"/>
      <c r="AK40" s="236"/>
      <c r="AL40" s="236"/>
      <c r="AM40" s="236"/>
      <c r="AN40" s="236"/>
      <c r="AO40" s="236"/>
      <c r="AP40" s="236"/>
      <c r="AQ40" s="236"/>
      <c r="AR40" s="234"/>
      <c r="AS40" s="234"/>
      <c r="AT40" s="234"/>
      <c r="AU40" s="234"/>
      <c r="AV40" s="234"/>
      <c r="AW40" s="237"/>
      <c r="AX40" s="237"/>
    </row>
    <row r="41" spans="1:51" ht="15" customHeight="1" thickBot="1" x14ac:dyDescent="0.4">
      <c r="A41" s="231"/>
      <c r="B41" s="257" t="s">
        <v>0</v>
      </c>
      <c r="C41" s="258" t="s">
        <v>35</v>
      </c>
      <c r="D41" s="238"/>
      <c r="E41" s="239"/>
      <c r="F41" s="239"/>
      <c r="G41" s="239"/>
      <c r="H41" s="239"/>
      <c r="I41" s="239"/>
      <c r="J41" s="239"/>
      <c r="K41" s="239"/>
      <c r="L41" s="239"/>
      <c r="M41" s="239"/>
      <c r="N41" s="239"/>
      <c r="O41" s="239"/>
      <c r="P41" s="239"/>
      <c r="Q41" s="239"/>
      <c r="R41" s="239"/>
      <c r="S41" s="239"/>
      <c r="T41" s="239"/>
      <c r="U41" s="239"/>
      <c r="V41" s="239"/>
      <c r="W41" s="239"/>
      <c r="X41" s="239"/>
      <c r="Y41" s="239"/>
      <c r="Z41" s="239"/>
      <c r="AA41" s="239"/>
      <c r="AB41" s="239"/>
      <c r="AC41" s="239"/>
      <c r="AD41" s="239"/>
      <c r="AE41" s="239"/>
      <c r="AF41" s="239"/>
      <c r="AG41" s="239"/>
      <c r="AH41" s="239"/>
      <c r="AI41" s="239"/>
      <c r="AJ41" s="239"/>
      <c r="AK41" s="239"/>
      <c r="AL41" s="239"/>
      <c r="AM41" s="239"/>
      <c r="AN41" s="239"/>
      <c r="AO41" s="239"/>
      <c r="AP41" s="239"/>
      <c r="AQ41" s="240"/>
      <c r="AR41" s="248"/>
      <c r="AS41" s="248"/>
      <c r="AT41" s="248"/>
      <c r="AU41" s="248"/>
      <c r="AV41" s="248"/>
      <c r="AW41" s="52"/>
      <c r="AX41" s="53"/>
    </row>
    <row r="42" spans="1:51" x14ac:dyDescent="0.35">
      <c r="A42" s="349" t="s">
        <v>28</v>
      </c>
      <c r="B42" s="259" t="s">
        <v>131</v>
      </c>
      <c r="C42" s="260">
        <v>1</v>
      </c>
      <c r="D42" s="139"/>
      <c r="E42" s="140"/>
      <c r="F42" s="141"/>
      <c r="G42" s="141"/>
      <c r="H42" s="140"/>
      <c r="I42" s="140"/>
      <c r="J42" s="140"/>
      <c r="K42" s="140"/>
      <c r="L42" s="140"/>
      <c r="M42" s="140"/>
      <c r="N42" s="140"/>
      <c r="O42" s="140"/>
      <c r="P42" s="140"/>
      <c r="Q42" s="140"/>
      <c r="R42" s="140"/>
      <c r="S42" s="140"/>
      <c r="T42" s="140"/>
      <c r="U42" s="140"/>
      <c r="V42" s="140"/>
      <c r="W42" s="140"/>
      <c r="X42" s="140"/>
      <c r="Y42" s="140"/>
      <c r="Z42" s="140"/>
      <c r="AA42" s="140"/>
      <c r="AB42" s="140"/>
      <c r="AC42" s="140"/>
      <c r="AD42" s="140"/>
      <c r="AE42" s="140"/>
      <c r="AF42" s="140"/>
      <c r="AG42" s="140"/>
      <c r="AH42" s="140"/>
      <c r="AI42" s="140"/>
      <c r="AJ42" s="140"/>
      <c r="AK42" s="140"/>
      <c r="AL42" s="140"/>
      <c r="AM42" s="140"/>
      <c r="AN42" s="140"/>
      <c r="AO42" s="140"/>
      <c r="AP42" s="140"/>
      <c r="AQ42" s="142"/>
      <c r="AR42" s="17" t="s">
        <v>10</v>
      </c>
      <c r="AS42" s="18" t="s">
        <v>8</v>
      </c>
      <c r="AT42" s="24"/>
      <c r="AU42" s="249">
        <f>SUM(D42:AQ42)</f>
        <v>0</v>
      </c>
      <c r="AV42" s="249">
        <f t="shared" ref="AV42:AV62" si="10">COUNTA(D42:AQ42)*C42</f>
        <v>0</v>
      </c>
      <c r="AW42" s="54" t="str">
        <f>IF(COUNTBLANK(D42:AQ42)=40,"",SUM(D42:AQ42)/COUNTA(D42:AQ42))</f>
        <v/>
      </c>
      <c r="AX42" s="55" t="str">
        <f>IF(COUNTBLANK(D42:AQ42)=40,"",AU42/(COUNTA(D42:AQ42)*C42))</f>
        <v/>
      </c>
    </row>
    <row r="43" spans="1:51" x14ac:dyDescent="0.35">
      <c r="A43" s="350"/>
      <c r="B43" s="261" t="s">
        <v>132</v>
      </c>
      <c r="C43" s="262">
        <v>1</v>
      </c>
      <c r="D43" s="139"/>
      <c r="E43" s="140"/>
      <c r="F43" s="141"/>
      <c r="G43" s="141"/>
      <c r="H43" s="140"/>
      <c r="I43" s="140"/>
      <c r="J43" s="140"/>
      <c r="K43" s="140"/>
      <c r="L43" s="140"/>
      <c r="M43" s="140"/>
      <c r="N43" s="140"/>
      <c r="O43" s="140"/>
      <c r="P43" s="140"/>
      <c r="Q43" s="140"/>
      <c r="R43" s="140"/>
      <c r="S43" s="140"/>
      <c r="T43" s="140"/>
      <c r="U43" s="140"/>
      <c r="V43" s="140"/>
      <c r="W43" s="140"/>
      <c r="X43" s="140"/>
      <c r="Y43" s="140"/>
      <c r="Z43" s="140"/>
      <c r="AA43" s="140"/>
      <c r="AB43" s="140"/>
      <c r="AC43" s="140"/>
      <c r="AD43" s="140"/>
      <c r="AE43" s="140"/>
      <c r="AF43" s="140"/>
      <c r="AG43" s="140"/>
      <c r="AH43" s="140"/>
      <c r="AI43" s="140"/>
      <c r="AJ43" s="140"/>
      <c r="AK43" s="140"/>
      <c r="AL43" s="140"/>
      <c r="AM43" s="140"/>
      <c r="AN43" s="140"/>
      <c r="AO43" s="140"/>
      <c r="AP43" s="140"/>
      <c r="AQ43" s="142"/>
      <c r="AR43" s="17" t="s">
        <v>10</v>
      </c>
      <c r="AS43" s="18" t="s">
        <v>8</v>
      </c>
      <c r="AT43" s="24"/>
      <c r="AU43" s="249">
        <f t="shared" ref="AU43:AU94" si="11">SUM(D43:AQ43)</f>
        <v>0</v>
      </c>
      <c r="AV43" s="249">
        <f t="shared" si="10"/>
        <v>0</v>
      </c>
      <c r="AW43" s="54" t="str">
        <f t="shared" ref="AW43:AW104" si="12">IF(COUNTBLANK(D43:AQ43)=40,"",SUM(D43:AQ43)/COUNTA(D43:AQ43))</f>
        <v/>
      </c>
      <c r="AX43" s="55" t="str">
        <f t="shared" ref="AX43:AX104" si="13">IF(COUNTBLANK(D43:AQ43)=40,"",AU43/(COUNTA(D43:AQ43)*C43))</f>
        <v/>
      </c>
    </row>
    <row r="44" spans="1:51" x14ac:dyDescent="0.35">
      <c r="A44" s="350"/>
      <c r="B44" s="261" t="s">
        <v>115</v>
      </c>
      <c r="C44" s="262">
        <v>1</v>
      </c>
      <c r="D44" s="139"/>
      <c r="E44" s="140"/>
      <c r="F44" s="141"/>
      <c r="G44" s="141"/>
      <c r="H44" s="140"/>
      <c r="I44" s="140"/>
      <c r="J44" s="140"/>
      <c r="K44" s="140"/>
      <c r="L44" s="140"/>
      <c r="M44" s="140"/>
      <c r="N44" s="140"/>
      <c r="O44" s="140"/>
      <c r="P44" s="140"/>
      <c r="Q44" s="140"/>
      <c r="R44" s="140"/>
      <c r="S44" s="140"/>
      <c r="T44" s="140"/>
      <c r="U44" s="140"/>
      <c r="V44" s="140"/>
      <c r="W44" s="140"/>
      <c r="X44" s="140"/>
      <c r="Y44" s="140"/>
      <c r="Z44" s="140"/>
      <c r="AA44" s="140"/>
      <c r="AB44" s="140"/>
      <c r="AC44" s="140"/>
      <c r="AD44" s="140"/>
      <c r="AE44" s="140"/>
      <c r="AF44" s="140"/>
      <c r="AG44" s="140"/>
      <c r="AH44" s="140"/>
      <c r="AI44" s="140"/>
      <c r="AJ44" s="140"/>
      <c r="AK44" s="140"/>
      <c r="AL44" s="140"/>
      <c r="AM44" s="140"/>
      <c r="AN44" s="140"/>
      <c r="AO44" s="140"/>
      <c r="AP44" s="140"/>
      <c r="AQ44" s="142"/>
      <c r="AR44" s="17" t="s">
        <v>10</v>
      </c>
      <c r="AS44" s="18" t="s">
        <v>8</v>
      </c>
      <c r="AT44" s="24"/>
      <c r="AU44" s="249">
        <f t="shared" si="11"/>
        <v>0</v>
      </c>
      <c r="AV44" s="249">
        <f t="shared" si="10"/>
        <v>0</v>
      </c>
      <c r="AW44" s="54" t="str">
        <f t="shared" si="12"/>
        <v/>
      </c>
      <c r="AX44" s="55" t="str">
        <f t="shared" si="13"/>
        <v/>
      </c>
    </row>
    <row r="45" spans="1:51" x14ac:dyDescent="0.35">
      <c r="A45" s="350"/>
      <c r="B45" s="261">
        <v>2</v>
      </c>
      <c r="C45" s="262">
        <v>4</v>
      </c>
      <c r="D45" s="139"/>
      <c r="E45" s="140"/>
      <c r="F45" s="141"/>
      <c r="G45" s="141"/>
      <c r="H45" s="140"/>
      <c r="I45" s="140"/>
      <c r="J45" s="140"/>
      <c r="K45" s="140"/>
      <c r="L45" s="140"/>
      <c r="M45" s="140"/>
      <c r="N45" s="140"/>
      <c r="O45" s="140"/>
      <c r="P45" s="140"/>
      <c r="Q45" s="140"/>
      <c r="R45" s="140"/>
      <c r="S45" s="140"/>
      <c r="T45" s="140"/>
      <c r="U45" s="140"/>
      <c r="V45" s="140"/>
      <c r="W45" s="140"/>
      <c r="X45" s="140"/>
      <c r="Y45" s="140"/>
      <c r="Z45" s="140"/>
      <c r="AA45" s="140"/>
      <c r="AB45" s="140"/>
      <c r="AC45" s="140"/>
      <c r="AD45" s="140"/>
      <c r="AE45" s="140"/>
      <c r="AF45" s="140"/>
      <c r="AG45" s="140"/>
      <c r="AH45" s="140"/>
      <c r="AI45" s="140"/>
      <c r="AJ45" s="140"/>
      <c r="AK45" s="140"/>
      <c r="AL45" s="140"/>
      <c r="AM45" s="140"/>
      <c r="AN45" s="140"/>
      <c r="AO45" s="140"/>
      <c r="AP45" s="140"/>
      <c r="AQ45" s="142"/>
      <c r="AR45" s="17" t="s">
        <v>10</v>
      </c>
      <c r="AS45" s="18" t="s">
        <v>9</v>
      </c>
      <c r="AT45" s="152" t="s">
        <v>12</v>
      </c>
      <c r="AU45" s="249">
        <f t="shared" si="11"/>
        <v>0</v>
      </c>
      <c r="AV45" s="249">
        <f t="shared" si="10"/>
        <v>0</v>
      </c>
      <c r="AW45" s="54" t="str">
        <f t="shared" si="12"/>
        <v/>
      </c>
      <c r="AX45" s="55" t="str">
        <f t="shared" si="13"/>
        <v/>
      </c>
    </row>
    <row r="46" spans="1:51" x14ac:dyDescent="0.35">
      <c r="A46" s="350"/>
      <c r="B46" s="261">
        <v>3</v>
      </c>
      <c r="C46" s="262">
        <v>4</v>
      </c>
      <c r="D46" s="139"/>
      <c r="E46" s="140"/>
      <c r="F46" s="141"/>
      <c r="G46" s="141"/>
      <c r="H46" s="140"/>
      <c r="I46" s="140"/>
      <c r="J46" s="140"/>
      <c r="K46" s="140"/>
      <c r="L46" s="140"/>
      <c r="M46" s="140"/>
      <c r="N46" s="140"/>
      <c r="O46" s="140"/>
      <c r="P46" s="140"/>
      <c r="Q46" s="140"/>
      <c r="R46" s="140"/>
      <c r="S46" s="140"/>
      <c r="T46" s="140"/>
      <c r="U46" s="140"/>
      <c r="V46" s="140"/>
      <c r="W46" s="140"/>
      <c r="X46" s="140"/>
      <c r="Y46" s="140"/>
      <c r="Z46" s="140"/>
      <c r="AA46" s="140"/>
      <c r="AB46" s="140"/>
      <c r="AC46" s="140"/>
      <c r="AD46" s="140"/>
      <c r="AE46" s="140"/>
      <c r="AF46" s="140"/>
      <c r="AG46" s="140"/>
      <c r="AH46" s="140"/>
      <c r="AI46" s="140"/>
      <c r="AJ46" s="140"/>
      <c r="AK46" s="140"/>
      <c r="AL46" s="140"/>
      <c r="AM46" s="140"/>
      <c r="AN46" s="140"/>
      <c r="AO46" s="140"/>
      <c r="AP46" s="140"/>
      <c r="AQ46" s="142"/>
      <c r="AR46" s="17" t="s">
        <v>89</v>
      </c>
      <c r="AS46" s="18" t="s">
        <v>9</v>
      </c>
      <c r="AT46" s="152" t="s">
        <v>12</v>
      </c>
      <c r="AU46" s="249">
        <f t="shared" si="11"/>
        <v>0</v>
      </c>
      <c r="AV46" s="249">
        <f t="shared" si="10"/>
        <v>0</v>
      </c>
      <c r="AW46" s="54" t="str">
        <f t="shared" si="12"/>
        <v/>
      </c>
      <c r="AX46" s="55" t="str">
        <f t="shared" si="13"/>
        <v/>
      </c>
    </row>
    <row r="47" spans="1:51" x14ac:dyDescent="0.35">
      <c r="A47" s="350"/>
      <c r="B47" s="261" t="s">
        <v>133</v>
      </c>
      <c r="C47" s="262">
        <v>5</v>
      </c>
      <c r="D47" s="139"/>
      <c r="E47" s="140"/>
      <c r="F47" s="141"/>
      <c r="G47" s="141"/>
      <c r="H47" s="140"/>
      <c r="I47" s="140"/>
      <c r="J47" s="140"/>
      <c r="K47" s="140"/>
      <c r="L47" s="140"/>
      <c r="M47" s="140"/>
      <c r="N47" s="140"/>
      <c r="O47" s="140"/>
      <c r="P47" s="140"/>
      <c r="Q47" s="140"/>
      <c r="R47" s="140"/>
      <c r="S47" s="140"/>
      <c r="T47" s="140"/>
      <c r="U47" s="140"/>
      <c r="V47" s="140"/>
      <c r="W47" s="140"/>
      <c r="X47" s="140"/>
      <c r="Y47" s="140"/>
      <c r="Z47" s="140"/>
      <c r="AA47" s="140"/>
      <c r="AB47" s="140"/>
      <c r="AC47" s="140"/>
      <c r="AD47" s="140"/>
      <c r="AE47" s="140"/>
      <c r="AF47" s="140"/>
      <c r="AG47" s="140"/>
      <c r="AH47" s="140"/>
      <c r="AI47" s="140"/>
      <c r="AJ47" s="140"/>
      <c r="AK47" s="140"/>
      <c r="AL47" s="140"/>
      <c r="AM47" s="140"/>
      <c r="AN47" s="140"/>
      <c r="AO47" s="140"/>
      <c r="AP47" s="140"/>
      <c r="AQ47" s="142"/>
      <c r="AR47" s="17" t="s">
        <v>11</v>
      </c>
      <c r="AS47" s="18" t="s">
        <v>9</v>
      </c>
      <c r="AT47" s="24"/>
      <c r="AU47" s="249">
        <f t="shared" si="11"/>
        <v>0</v>
      </c>
      <c r="AV47" s="249">
        <f t="shared" si="10"/>
        <v>0</v>
      </c>
      <c r="AW47" s="54" t="str">
        <f t="shared" si="12"/>
        <v/>
      </c>
      <c r="AX47" s="55" t="str">
        <f t="shared" si="13"/>
        <v/>
      </c>
    </row>
    <row r="48" spans="1:51" x14ac:dyDescent="0.35">
      <c r="A48" s="350"/>
      <c r="B48" s="261" t="s">
        <v>134</v>
      </c>
      <c r="C48" s="262">
        <v>2</v>
      </c>
      <c r="D48" s="139"/>
      <c r="E48" s="140"/>
      <c r="F48" s="141"/>
      <c r="G48" s="141"/>
      <c r="H48" s="140"/>
      <c r="I48" s="140"/>
      <c r="J48" s="140"/>
      <c r="K48" s="140"/>
      <c r="L48" s="140"/>
      <c r="M48" s="140"/>
      <c r="N48" s="140"/>
      <c r="O48" s="140"/>
      <c r="P48" s="140"/>
      <c r="Q48" s="140"/>
      <c r="R48" s="140"/>
      <c r="S48" s="140"/>
      <c r="T48" s="140"/>
      <c r="U48" s="140"/>
      <c r="V48" s="140"/>
      <c r="W48" s="140"/>
      <c r="X48" s="140"/>
      <c r="Y48" s="140"/>
      <c r="Z48" s="140"/>
      <c r="AA48" s="140"/>
      <c r="AB48" s="140"/>
      <c r="AC48" s="140"/>
      <c r="AD48" s="140"/>
      <c r="AE48" s="140"/>
      <c r="AF48" s="140"/>
      <c r="AG48" s="140"/>
      <c r="AH48" s="140"/>
      <c r="AI48" s="140"/>
      <c r="AJ48" s="140"/>
      <c r="AK48" s="140"/>
      <c r="AL48" s="140"/>
      <c r="AM48" s="140"/>
      <c r="AN48" s="140"/>
      <c r="AO48" s="140"/>
      <c r="AP48" s="140"/>
      <c r="AQ48" s="142"/>
      <c r="AR48" s="17" t="s">
        <v>7</v>
      </c>
      <c r="AS48" s="18" t="s">
        <v>6</v>
      </c>
      <c r="AT48" s="152" t="s">
        <v>12</v>
      </c>
      <c r="AU48" s="249">
        <f t="shared" si="11"/>
        <v>0</v>
      </c>
      <c r="AV48" s="249">
        <f t="shared" si="10"/>
        <v>0</v>
      </c>
      <c r="AW48" s="54" t="str">
        <f t="shared" si="12"/>
        <v/>
      </c>
      <c r="AX48" s="55" t="str">
        <f t="shared" si="13"/>
        <v/>
      </c>
    </row>
    <row r="49" spans="1:50" x14ac:dyDescent="0.35">
      <c r="A49" s="350"/>
      <c r="B49" s="261" t="s">
        <v>135</v>
      </c>
      <c r="C49" s="262">
        <v>2</v>
      </c>
      <c r="D49" s="139"/>
      <c r="E49" s="140"/>
      <c r="F49" s="141"/>
      <c r="G49" s="141"/>
      <c r="H49" s="140"/>
      <c r="I49" s="140"/>
      <c r="J49" s="140"/>
      <c r="K49" s="140"/>
      <c r="L49" s="140"/>
      <c r="M49" s="140"/>
      <c r="N49" s="140"/>
      <c r="O49" s="140"/>
      <c r="P49" s="140"/>
      <c r="Q49" s="140"/>
      <c r="R49" s="140"/>
      <c r="S49" s="140"/>
      <c r="T49" s="140"/>
      <c r="U49" s="140"/>
      <c r="V49" s="140"/>
      <c r="W49" s="140"/>
      <c r="X49" s="140"/>
      <c r="Y49" s="140"/>
      <c r="Z49" s="140"/>
      <c r="AA49" s="140"/>
      <c r="AB49" s="140"/>
      <c r="AC49" s="140"/>
      <c r="AD49" s="140"/>
      <c r="AE49" s="140"/>
      <c r="AF49" s="140"/>
      <c r="AG49" s="140"/>
      <c r="AH49" s="140"/>
      <c r="AI49" s="140"/>
      <c r="AJ49" s="140"/>
      <c r="AK49" s="140"/>
      <c r="AL49" s="140"/>
      <c r="AM49" s="140"/>
      <c r="AN49" s="140"/>
      <c r="AO49" s="140"/>
      <c r="AP49" s="140"/>
      <c r="AQ49" s="142"/>
      <c r="AR49" s="17" t="s">
        <v>7</v>
      </c>
      <c r="AS49" s="18" t="s">
        <v>6</v>
      </c>
      <c r="AT49" s="152" t="s">
        <v>12</v>
      </c>
      <c r="AU49" s="249">
        <f t="shared" si="11"/>
        <v>0</v>
      </c>
      <c r="AV49" s="249">
        <f t="shared" si="10"/>
        <v>0</v>
      </c>
      <c r="AW49" s="54" t="str">
        <f t="shared" si="12"/>
        <v/>
      </c>
      <c r="AX49" s="55" t="str">
        <f t="shared" si="13"/>
        <v/>
      </c>
    </row>
    <row r="50" spans="1:50" x14ac:dyDescent="0.35">
      <c r="A50" s="350"/>
      <c r="B50" s="261" t="s">
        <v>136</v>
      </c>
      <c r="C50" s="262">
        <v>1</v>
      </c>
      <c r="D50" s="139"/>
      <c r="E50" s="140"/>
      <c r="F50" s="141"/>
      <c r="G50" s="141"/>
      <c r="H50" s="140"/>
      <c r="I50" s="140"/>
      <c r="J50" s="140"/>
      <c r="K50" s="140"/>
      <c r="L50" s="140"/>
      <c r="M50" s="140"/>
      <c r="N50" s="140"/>
      <c r="O50" s="140"/>
      <c r="P50" s="140"/>
      <c r="Q50" s="140"/>
      <c r="R50" s="140"/>
      <c r="S50" s="140"/>
      <c r="T50" s="140"/>
      <c r="U50" s="140"/>
      <c r="V50" s="140"/>
      <c r="W50" s="140"/>
      <c r="X50" s="140"/>
      <c r="Y50" s="140"/>
      <c r="Z50" s="140"/>
      <c r="AA50" s="140"/>
      <c r="AB50" s="140"/>
      <c r="AC50" s="140"/>
      <c r="AD50" s="140"/>
      <c r="AE50" s="140"/>
      <c r="AF50" s="140"/>
      <c r="AG50" s="140"/>
      <c r="AH50" s="140"/>
      <c r="AI50" s="140"/>
      <c r="AJ50" s="140"/>
      <c r="AK50" s="140"/>
      <c r="AL50" s="140"/>
      <c r="AM50" s="140"/>
      <c r="AN50" s="140"/>
      <c r="AO50" s="140"/>
      <c r="AP50" s="140"/>
      <c r="AQ50" s="142"/>
      <c r="AR50" s="17" t="s">
        <v>7</v>
      </c>
      <c r="AS50" s="18" t="s">
        <v>6</v>
      </c>
      <c r="AT50" s="152" t="s">
        <v>12</v>
      </c>
      <c r="AU50" s="249">
        <f t="shared" si="11"/>
        <v>0</v>
      </c>
      <c r="AV50" s="249">
        <f t="shared" si="10"/>
        <v>0</v>
      </c>
      <c r="AW50" s="54" t="str">
        <f t="shared" si="12"/>
        <v/>
      </c>
      <c r="AX50" s="55" t="str">
        <f t="shared" si="13"/>
        <v/>
      </c>
    </row>
    <row r="51" spans="1:50" x14ac:dyDescent="0.35">
      <c r="A51" s="350"/>
      <c r="B51" s="261" t="s">
        <v>137</v>
      </c>
      <c r="C51" s="262">
        <v>4</v>
      </c>
      <c r="D51" s="139"/>
      <c r="E51" s="140"/>
      <c r="F51" s="141"/>
      <c r="G51" s="141"/>
      <c r="H51" s="140"/>
      <c r="I51" s="140"/>
      <c r="J51" s="140"/>
      <c r="K51" s="140"/>
      <c r="L51" s="140"/>
      <c r="M51" s="140"/>
      <c r="N51" s="140"/>
      <c r="O51" s="140"/>
      <c r="P51" s="140"/>
      <c r="Q51" s="140"/>
      <c r="R51" s="140"/>
      <c r="S51" s="140"/>
      <c r="T51" s="140"/>
      <c r="U51" s="140"/>
      <c r="V51" s="140"/>
      <c r="W51" s="140"/>
      <c r="X51" s="140"/>
      <c r="Y51" s="140"/>
      <c r="Z51" s="140"/>
      <c r="AA51" s="140"/>
      <c r="AB51" s="140"/>
      <c r="AC51" s="140"/>
      <c r="AD51" s="140"/>
      <c r="AE51" s="140"/>
      <c r="AF51" s="140"/>
      <c r="AG51" s="140"/>
      <c r="AH51" s="140"/>
      <c r="AI51" s="140"/>
      <c r="AJ51" s="140"/>
      <c r="AK51" s="140"/>
      <c r="AL51" s="140"/>
      <c r="AM51" s="140"/>
      <c r="AN51" s="140"/>
      <c r="AO51" s="140"/>
      <c r="AP51" s="140"/>
      <c r="AQ51" s="142"/>
      <c r="AR51" s="17" t="s">
        <v>7</v>
      </c>
      <c r="AS51" s="18" t="s">
        <v>9</v>
      </c>
      <c r="AT51" s="24"/>
      <c r="AU51" s="249">
        <f t="shared" si="11"/>
        <v>0</v>
      </c>
      <c r="AV51" s="249">
        <f t="shared" si="10"/>
        <v>0</v>
      </c>
      <c r="AW51" s="54" t="str">
        <f t="shared" si="12"/>
        <v/>
      </c>
      <c r="AX51" s="55" t="str">
        <f t="shared" si="13"/>
        <v/>
      </c>
    </row>
    <row r="52" spans="1:50" x14ac:dyDescent="0.35">
      <c r="A52" s="350"/>
      <c r="B52" s="261" t="s">
        <v>98</v>
      </c>
      <c r="C52" s="262">
        <v>1</v>
      </c>
      <c r="D52" s="139"/>
      <c r="E52" s="140"/>
      <c r="F52" s="141"/>
      <c r="G52" s="141"/>
      <c r="H52" s="140"/>
      <c r="I52" s="140"/>
      <c r="J52" s="140"/>
      <c r="K52" s="140"/>
      <c r="L52" s="140"/>
      <c r="M52" s="140"/>
      <c r="N52" s="140"/>
      <c r="O52" s="140"/>
      <c r="P52" s="140"/>
      <c r="Q52" s="140"/>
      <c r="R52" s="140"/>
      <c r="S52" s="140"/>
      <c r="T52" s="140"/>
      <c r="U52" s="140"/>
      <c r="V52" s="140"/>
      <c r="W52" s="140"/>
      <c r="X52" s="140"/>
      <c r="Y52" s="140"/>
      <c r="Z52" s="140"/>
      <c r="AA52" s="140"/>
      <c r="AB52" s="140"/>
      <c r="AC52" s="140"/>
      <c r="AD52" s="140"/>
      <c r="AE52" s="140"/>
      <c r="AF52" s="140"/>
      <c r="AG52" s="140"/>
      <c r="AH52" s="140"/>
      <c r="AI52" s="140"/>
      <c r="AJ52" s="140"/>
      <c r="AK52" s="140"/>
      <c r="AL52" s="140"/>
      <c r="AM52" s="140"/>
      <c r="AN52" s="140"/>
      <c r="AO52" s="140"/>
      <c r="AP52" s="140"/>
      <c r="AQ52" s="142"/>
      <c r="AR52" s="17" t="s">
        <v>11</v>
      </c>
      <c r="AS52" s="18" t="s">
        <v>6</v>
      </c>
      <c r="AT52" s="24"/>
      <c r="AU52" s="249">
        <f t="shared" si="11"/>
        <v>0</v>
      </c>
      <c r="AV52" s="249">
        <f t="shared" si="10"/>
        <v>0</v>
      </c>
      <c r="AW52" s="54" t="str">
        <f t="shared" si="12"/>
        <v/>
      </c>
      <c r="AX52" s="55" t="str">
        <f t="shared" si="13"/>
        <v/>
      </c>
    </row>
    <row r="53" spans="1:50" x14ac:dyDescent="0.35">
      <c r="A53" s="350"/>
      <c r="B53" s="261" t="s">
        <v>99</v>
      </c>
      <c r="C53" s="262">
        <v>2</v>
      </c>
      <c r="D53" s="139"/>
      <c r="E53" s="140"/>
      <c r="F53" s="141"/>
      <c r="G53" s="141"/>
      <c r="H53" s="140"/>
      <c r="I53" s="140"/>
      <c r="J53" s="140"/>
      <c r="K53" s="140"/>
      <c r="L53" s="140"/>
      <c r="M53" s="140"/>
      <c r="N53" s="140"/>
      <c r="O53" s="140"/>
      <c r="P53" s="140"/>
      <c r="Q53" s="140"/>
      <c r="R53" s="140"/>
      <c r="S53" s="140"/>
      <c r="T53" s="140"/>
      <c r="U53" s="140"/>
      <c r="V53" s="140"/>
      <c r="W53" s="140"/>
      <c r="X53" s="140"/>
      <c r="Y53" s="140"/>
      <c r="Z53" s="140"/>
      <c r="AA53" s="140"/>
      <c r="AB53" s="140"/>
      <c r="AC53" s="140"/>
      <c r="AD53" s="140"/>
      <c r="AE53" s="140"/>
      <c r="AF53" s="140"/>
      <c r="AG53" s="140"/>
      <c r="AH53" s="140"/>
      <c r="AI53" s="140"/>
      <c r="AJ53" s="140"/>
      <c r="AK53" s="140"/>
      <c r="AL53" s="140"/>
      <c r="AM53" s="140"/>
      <c r="AN53" s="140"/>
      <c r="AO53" s="140"/>
      <c r="AP53" s="140"/>
      <c r="AQ53" s="142"/>
      <c r="AR53" s="17" t="s">
        <v>11</v>
      </c>
      <c r="AS53" s="18" t="s">
        <v>6</v>
      </c>
      <c r="AT53" s="24"/>
      <c r="AU53" s="249">
        <f t="shared" si="11"/>
        <v>0</v>
      </c>
      <c r="AV53" s="249">
        <f t="shared" si="10"/>
        <v>0</v>
      </c>
      <c r="AW53" s="54" t="str">
        <f t="shared" si="12"/>
        <v/>
      </c>
      <c r="AX53" s="55" t="str">
        <f t="shared" si="13"/>
        <v/>
      </c>
    </row>
    <row r="54" spans="1:50" x14ac:dyDescent="0.35">
      <c r="A54" s="350"/>
      <c r="B54" s="261">
        <v>8</v>
      </c>
      <c r="C54" s="262">
        <v>6</v>
      </c>
      <c r="D54" s="139"/>
      <c r="E54" s="140"/>
      <c r="F54" s="141"/>
      <c r="G54" s="141"/>
      <c r="H54" s="140"/>
      <c r="I54" s="140"/>
      <c r="J54" s="140"/>
      <c r="K54" s="140"/>
      <c r="L54" s="140"/>
      <c r="M54" s="140"/>
      <c r="N54" s="140"/>
      <c r="O54" s="140"/>
      <c r="P54" s="140"/>
      <c r="Q54" s="140"/>
      <c r="R54" s="140"/>
      <c r="S54" s="140"/>
      <c r="T54" s="140"/>
      <c r="U54" s="140"/>
      <c r="V54" s="140"/>
      <c r="W54" s="140"/>
      <c r="X54" s="140"/>
      <c r="Y54" s="140"/>
      <c r="Z54" s="140"/>
      <c r="AA54" s="140"/>
      <c r="AB54" s="140"/>
      <c r="AC54" s="140"/>
      <c r="AD54" s="140"/>
      <c r="AE54" s="140"/>
      <c r="AF54" s="140"/>
      <c r="AG54" s="140"/>
      <c r="AH54" s="140"/>
      <c r="AI54" s="140"/>
      <c r="AJ54" s="140"/>
      <c r="AK54" s="140"/>
      <c r="AL54" s="140"/>
      <c r="AM54" s="140"/>
      <c r="AN54" s="140"/>
      <c r="AO54" s="140"/>
      <c r="AP54" s="140"/>
      <c r="AQ54" s="142"/>
      <c r="AR54" s="17" t="s">
        <v>89</v>
      </c>
      <c r="AS54" s="18" t="s">
        <v>9</v>
      </c>
      <c r="AT54" s="152" t="s">
        <v>12</v>
      </c>
      <c r="AU54" s="249">
        <f t="shared" si="11"/>
        <v>0</v>
      </c>
      <c r="AV54" s="249">
        <f t="shared" si="10"/>
        <v>0</v>
      </c>
      <c r="AW54" s="54" t="str">
        <f t="shared" si="12"/>
        <v/>
      </c>
      <c r="AX54" s="55" t="str">
        <f t="shared" si="13"/>
        <v/>
      </c>
    </row>
    <row r="55" spans="1:50" x14ac:dyDescent="0.35">
      <c r="A55" s="350"/>
      <c r="B55" s="261" t="s">
        <v>100</v>
      </c>
      <c r="C55" s="262">
        <v>1</v>
      </c>
      <c r="D55" s="139"/>
      <c r="E55" s="140"/>
      <c r="F55" s="141"/>
      <c r="G55" s="141"/>
      <c r="H55" s="140"/>
      <c r="I55" s="140"/>
      <c r="J55" s="140"/>
      <c r="K55" s="140"/>
      <c r="L55" s="140"/>
      <c r="M55" s="140"/>
      <c r="N55" s="140"/>
      <c r="O55" s="140"/>
      <c r="P55" s="140"/>
      <c r="Q55" s="140"/>
      <c r="R55" s="140"/>
      <c r="S55" s="140"/>
      <c r="T55" s="140"/>
      <c r="U55" s="140"/>
      <c r="V55" s="140"/>
      <c r="W55" s="140"/>
      <c r="X55" s="140"/>
      <c r="Y55" s="140"/>
      <c r="Z55" s="140"/>
      <c r="AA55" s="140"/>
      <c r="AB55" s="140"/>
      <c r="AC55" s="140"/>
      <c r="AD55" s="140"/>
      <c r="AE55" s="140"/>
      <c r="AF55" s="140"/>
      <c r="AG55" s="140"/>
      <c r="AH55" s="140"/>
      <c r="AI55" s="140"/>
      <c r="AJ55" s="140"/>
      <c r="AK55" s="140"/>
      <c r="AL55" s="140"/>
      <c r="AM55" s="140"/>
      <c r="AN55" s="140"/>
      <c r="AO55" s="140"/>
      <c r="AP55" s="140"/>
      <c r="AQ55" s="142"/>
      <c r="AR55" s="17" t="s">
        <v>5</v>
      </c>
      <c r="AS55" s="18" t="s">
        <v>6</v>
      </c>
      <c r="AT55" s="24"/>
      <c r="AU55" s="249">
        <f t="shared" si="11"/>
        <v>0</v>
      </c>
      <c r="AV55" s="249">
        <f t="shared" si="10"/>
        <v>0</v>
      </c>
      <c r="AW55" s="54" t="str">
        <f t="shared" si="12"/>
        <v/>
      </c>
      <c r="AX55" s="55" t="str">
        <f t="shared" si="13"/>
        <v/>
      </c>
    </row>
    <row r="56" spans="1:50" x14ac:dyDescent="0.35">
      <c r="A56" s="350"/>
      <c r="B56" s="261" t="s">
        <v>101</v>
      </c>
      <c r="C56" s="262">
        <v>1</v>
      </c>
      <c r="D56" s="139"/>
      <c r="E56" s="140"/>
      <c r="F56" s="141"/>
      <c r="G56" s="141"/>
      <c r="H56" s="140"/>
      <c r="I56" s="140"/>
      <c r="J56" s="140"/>
      <c r="K56" s="140"/>
      <c r="L56" s="140"/>
      <c r="M56" s="140"/>
      <c r="N56" s="140"/>
      <c r="O56" s="140"/>
      <c r="P56" s="140"/>
      <c r="Q56" s="140"/>
      <c r="R56" s="140"/>
      <c r="S56" s="140"/>
      <c r="T56" s="140"/>
      <c r="U56" s="140"/>
      <c r="V56" s="140"/>
      <c r="W56" s="140"/>
      <c r="X56" s="140"/>
      <c r="Y56" s="140"/>
      <c r="Z56" s="140"/>
      <c r="AA56" s="140"/>
      <c r="AB56" s="140"/>
      <c r="AC56" s="140"/>
      <c r="AD56" s="140"/>
      <c r="AE56" s="140"/>
      <c r="AF56" s="140"/>
      <c r="AG56" s="140"/>
      <c r="AH56" s="140"/>
      <c r="AI56" s="140"/>
      <c r="AJ56" s="140"/>
      <c r="AK56" s="140"/>
      <c r="AL56" s="140"/>
      <c r="AM56" s="140"/>
      <c r="AN56" s="140"/>
      <c r="AO56" s="140"/>
      <c r="AP56" s="140"/>
      <c r="AQ56" s="142"/>
      <c r="AR56" s="17" t="s">
        <v>5</v>
      </c>
      <c r="AS56" s="18" t="s">
        <v>6</v>
      </c>
      <c r="AT56" s="24"/>
      <c r="AU56" s="249">
        <f t="shared" si="11"/>
        <v>0</v>
      </c>
      <c r="AV56" s="249">
        <f t="shared" si="10"/>
        <v>0</v>
      </c>
      <c r="AW56" s="54" t="str">
        <f t="shared" si="12"/>
        <v/>
      </c>
      <c r="AX56" s="55" t="str">
        <f t="shared" si="13"/>
        <v/>
      </c>
    </row>
    <row r="57" spans="1:50" x14ac:dyDescent="0.35">
      <c r="A57" s="350"/>
      <c r="B57" s="261" t="s">
        <v>102</v>
      </c>
      <c r="C57" s="262">
        <v>1</v>
      </c>
      <c r="D57" s="139"/>
      <c r="E57" s="140"/>
      <c r="F57" s="141"/>
      <c r="G57" s="141"/>
      <c r="H57" s="140"/>
      <c r="I57" s="140"/>
      <c r="J57" s="140"/>
      <c r="K57" s="140"/>
      <c r="L57" s="140"/>
      <c r="M57" s="140"/>
      <c r="N57" s="140"/>
      <c r="O57" s="140"/>
      <c r="P57" s="140"/>
      <c r="Q57" s="140"/>
      <c r="R57" s="140"/>
      <c r="S57" s="140"/>
      <c r="T57" s="140"/>
      <c r="U57" s="140"/>
      <c r="V57" s="140"/>
      <c r="W57" s="140"/>
      <c r="X57" s="140"/>
      <c r="Y57" s="140"/>
      <c r="Z57" s="140"/>
      <c r="AA57" s="140"/>
      <c r="AB57" s="140"/>
      <c r="AC57" s="140"/>
      <c r="AD57" s="140"/>
      <c r="AE57" s="140"/>
      <c r="AF57" s="140"/>
      <c r="AG57" s="140"/>
      <c r="AH57" s="140"/>
      <c r="AI57" s="140"/>
      <c r="AJ57" s="140"/>
      <c r="AK57" s="140"/>
      <c r="AL57" s="140"/>
      <c r="AM57" s="140"/>
      <c r="AN57" s="140"/>
      <c r="AO57" s="140"/>
      <c r="AP57" s="140"/>
      <c r="AQ57" s="142"/>
      <c r="AR57" s="17" t="s">
        <v>5</v>
      </c>
      <c r="AS57" s="18" t="s">
        <v>6</v>
      </c>
      <c r="AT57" s="24"/>
      <c r="AU57" s="249">
        <f t="shared" si="11"/>
        <v>0</v>
      </c>
      <c r="AV57" s="249">
        <f t="shared" si="10"/>
        <v>0</v>
      </c>
      <c r="AW57" s="54" t="str">
        <f t="shared" si="12"/>
        <v/>
      </c>
      <c r="AX57" s="55" t="str">
        <f t="shared" si="13"/>
        <v/>
      </c>
    </row>
    <row r="58" spans="1:50" x14ac:dyDescent="0.35">
      <c r="A58" s="350"/>
      <c r="B58" s="261" t="s">
        <v>139</v>
      </c>
      <c r="C58" s="262">
        <v>1</v>
      </c>
      <c r="D58" s="139"/>
      <c r="E58" s="140"/>
      <c r="F58" s="141"/>
      <c r="G58" s="141"/>
      <c r="H58" s="140"/>
      <c r="I58" s="140"/>
      <c r="J58" s="140"/>
      <c r="K58" s="140"/>
      <c r="L58" s="140"/>
      <c r="M58" s="140"/>
      <c r="N58" s="140"/>
      <c r="O58" s="140"/>
      <c r="P58" s="140"/>
      <c r="Q58" s="140"/>
      <c r="R58" s="140"/>
      <c r="S58" s="140"/>
      <c r="T58" s="140"/>
      <c r="U58" s="140"/>
      <c r="V58" s="140"/>
      <c r="W58" s="140"/>
      <c r="X58" s="140"/>
      <c r="Y58" s="140"/>
      <c r="Z58" s="140"/>
      <c r="AA58" s="140"/>
      <c r="AB58" s="140"/>
      <c r="AC58" s="140"/>
      <c r="AD58" s="140"/>
      <c r="AE58" s="140"/>
      <c r="AF58" s="140"/>
      <c r="AG58" s="140"/>
      <c r="AH58" s="140"/>
      <c r="AI58" s="140"/>
      <c r="AJ58" s="140"/>
      <c r="AK58" s="140"/>
      <c r="AL58" s="140"/>
      <c r="AM58" s="140"/>
      <c r="AN58" s="140"/>
      <c r="AO58" s="140"/>
      <c r="AP58" s="140"/>
      <c r="AQ58" s="142"/>
      <c r="AR58" s="17" t="s">
        <v>5</v>
      </c>
      <c r="AS58" s="18" t="s">
        <v>9</v>
      </c>
      <c r="AT58" s="24"/>
      <c r="AU58" s="249">
        <f t="shared" si="11"/>
        <v>0</v>
      </c>
      <c r="AV58" s="249">
        <f t="shared" si="10"/>
        <v>0</v>
      </c>
      <c r="AW58" s="54" t="str">
        <f t="shared" si="12"/>
        <v/>
      </c>
      <c r="AX58" s="55" t="str">
        <f t="shared" si="13"/>
        <v/>
      </c>
    </row>
    <row r="59" spans="1:50" x14ac:dyDescent="0.35">
      <c r="A59" s="350"/>
      <c r="B59" s="261">
        <v>10</v>
      </c>
      <c r="C59" s="262">
        <v>6</v>
      </c>
      <c r="D59" s="139"/>
      <c r="E59" s="140"/>
      <c r="F59" s="141"/>
      <c r="G59" s="141"/>
      <c r="H59" s="140"/>
      <c r="I59" s="140"/>
      <c r="J59" s="140"/>
      <c r="K59" s="140"/>
      <c r="L59" s="140"/>
      <c r="M59" s="140"/>
      <c r="N59" s="140"/>
      <c r="O59" s="140"/>
      <c r="P59" s="140"/>
      <c r="Q59" s="140"/>
      <c r="R59" s="140"/>
      <c r="S59" s="140"/>
      <c r="T59" s="140"/>
      <c r="U59" s="140"/>
      <c r="V59" s="140"/>
      <c r="W59" s="140"/>
      <c r="X59" s="140"/>
      <c r="Y59" s="140"/>
      <c r="Z59" s="140"/>
      <c r="AA59" s="140"/>
      <c r="AB59" s="140"/>
      <c r="AC59" s="140"/>
      <c r="AD59" s="140"/>
      <c r="AE59" s="140"/>
      <c r="AF59" s="140"/>
      <c r="AG59" s="140"/>
      <c r="AH59" s="140"/>
      <c r="AI59" s="140"/>
      <c r="AJ59" s="140"/>
      <c r="AK59" s="140"/>
      <c r="AL59" s="140"/>
      <c r="AM59" s="140"/>
      <c r="AN59" s="140"/>
      <c r="AO59" s="140"/>
      <c r="AP59" s="140"/>
      <c r="AQ59" s="142"/>
      <c r="AR59" s="17" t="s">
        <v>7</v>
      </c>
      <c r="AS59" s="18" t="s">
        <v>9</v>
      </c>
      <c r="AT59" s="152" t="s">
        <v>12</v>
      </c>
      <c r="AU59" s="249">
        <f t="shared" si="11"/>
        <v>0</v>
      </c>
      <c r="AV59" s="249">
        <f t="shared" si="10"/>
        <v>0</v>
      </c>
      <c r="AW59" s="54" t="str">
        <f t="shared" si="12"/>
        <v/>
      </c>
      <c r="AX59" s="55" t="str">
        <f t="shared" si="13"/>
        <v/>
      </c>
    </row>
    <row r="60" spans="1:50" x14ac:dyDescent="0.35">
      <c r="A60" s="350"/>
      <c r="B60" s="261" t="s">
        <v>103</v>
      </c>
      <c r="C60" s="262">
        <v>2</v>
      </c>
      <c r="D60" s="139"/>
      <c r="E60" s="140"/>
      <c r="F60" s="141"/>
      <c r="G60" s="141"/>
      <c r="H60" s="140"/>
      <c r="I60" s="140"/>
      <c r="J60" s="140"/>
      <c r="K60" s="140"/>
      <c r="L60" s="140"/>
      <c r="M60" s="140"/>
      <c r="N60" s="140"/>
      <c r="O60" s="140"/>
      <c r="P60" s="140"/>
      <c r="Q60" s="140"/>
      <c r="R60" s="140"/>
      <c r="S60" s="140"/>
      <c r="T60" s="140"/>
      <c r="U60" s="140"/>
      <c r="V60" s="140"/>
      <c r="W60" s="140"/>
      <c r="X60" s="140"/>
      <c r="Y60" s="140"/>
      <c r="Z60" s="140"/>
      <c r="AA60" s="140"/>
      <c r="AB60" s="140"/>
      <c r="AC60" s="140"/>
      <c r="AD60" s="140"/>
      <c r="AE60" s="140"/>
      <c r="AF60" s="140"/>
      <c r="AG60" s="140"/>
      <c r="AH60" s="140"/>
      <c r="AI60" s="140"/>
      <c r="AJ60" s="140"/>
      <c r="AK60" s="140"/>
      <c r="AL60" s="140"/>
      <c r="AM60" s="140"/>
      <c r="AN60" s="140"/>
      <c r="AO60" s="140"/>
      <c r="AP60" s="140"/>
      <c r="AQ60" s="142"/>
      <c r="AR60" s="17" t="s">
        <v>10</v>
      </c>
      <c r="AS60" s="18" t="s">
        <v>6</v>
      </c>
      <c r="AT60" s="24"/>
      <c r="AU60" s="249">
        <f t="shared" si="11"/>
        <v>0</v>
      </c>
      <c r="AV60" s="249">
        <f t="shared" si="10"/>
        <v>0</v>
      </c>
      <c r="AW60" s="54" t="str">
        <f t="shared" si="12"/>
        <v/>
      </c>
      <c r="AX60" s="55" t="str">
        <f t="shared" si="13"/>
        <v/>
      </c>
    </row>
    <row r="61" spans="1:50" x14ac:dyDescent="0.35">
      <c r="A61" s="350"/>
      <c r="B61" s="261" t="s">
        <v>104</v>
      </c>
      <c r="C61" s="262">
        <v>5</v>
      </c>
      <c r="D61" s="139"/>
      <c r="E61" s="140"/>
      <c r="F61" s="141"/>
      <c r="G61" s="141"/>
      <c r="H61" s="140"/>
      <c r="I61" s="140"/>
      <c r="J61" s="140"/>
      <c r="K61" s="140"/>
      <c r="L61" s="140"/>
      <c r="M61" s="140"/>
      <c r="N61" s="140"/>
      <c r="O61" s="140"/>
      <c r="P61" s="140"/>
      <c r="Q61" s="140"/>
      <c r="R61" s="140"/>
      <c r="S61" s="140"/>
      <c r="T61" s="140"/>
      <c r="U61" s="140"/>
      <c r="V61" s="140"/>
      <c r="W61" s="140"/>
      <c r="X61" s="140"/>
      <c r="Y61" s="140"/>
      <c r="Z61" s="140"/>
      <c r="AA61" s="140"/>
      <c r="AB61" s="140"/>
      <c r="AC61" s="140"/>
      <c r="AD61" s="140"/>
      <c r="AE61" s="140"/>
      <c r="AF61" s="140"/>
      <c r="AG61" s="140"/>
      <c r="AH61" s="140"/>
      <c r="AI61" s="140"/>
      <c r="AJ61" s="140"/>
      <c r="AK61" s="140"/>
      <c r="AL61" s="140"/>
      <c r="AM61" s="140"/>
      <c r="AN61" s="140"/>
      <c r="AO61" s="140"/>
      <c r="AP61" s="140"/>
      <c r="AQ61" s="142"/>
      <c r="AR61" s="17" t="s">
        <v>10</v>
      </c>
      <c r="AS61" s="18" t="s">
        <v>9</v>
      </c>
      <c r="AT61" s="24"/>
      <c r="AU61" s="249">
        <f t="shared" si="11"/>
        <v>0</v>
      </c>
      <c r="AV61" s="249">
        <f t="shared" si="10"/>
        <v>0</v>
      </c>
      <c r="AW61" s="54" t="str">
        <f t="shared" si="12"/>
        <v/>
      </c>
      <c r="AX61" s="55" t="str">
        <f t="shared" si="13"/>
        <v/>
      </c>
    </row>
    <row r="62" spans="1:50" x14ac:dyDescent="0.35">
      <c r="A62" s="350"/>
      <c r="B62" s="261" t="s">
        <v>105</v>
      </c>
      <c r="C62" s="262">
        <v>2</v>
      </c>
      <c r="D62" s="139"/>
      <c r="E62" s="140"/>
      <c r="F62" s="141"/>
      <c r="G62" s="141"/>
      <c r="H62" s="140"/>
      <c r="I62" s="140"/>
      <c r="J62" s="140"/>
      <c r="K62" s="140"/>
      <c r="L62" s="140"/>
      <c r="M62" s="140"/>
      <c r="N62" s="140"/>
      <c r="O62" s="140"/>
      <c r="P62" s="140"/>
      <c r="Q62" s="140"/>
      <c r="R62" s="140"/>
      <c r="S62" s="140"/>
      <c r="T62" s="140"/>
      <c r="U62" s="140"/>
      <c r="V62" s="140"/>
      <c r="W62" s="140"/>
      <c r="X62" s="140"/>
      <c r="Y62" s="140"/>
      <c r="Z62" s="140"/>
      <c r="AA62" s="140"/>
      <c r="AB62" s="140"/>
      <c r="AC62" s="140"/>
      <c r="AD62" s="140"/>
      <c r="AE62" s="140"/>
      <c r="AF62" s="140"/>
      <c r="AG62" s="140"/>
      <c r="AH62" s="140"/>
      <c r="AI62" s="140"/>
      <c r="AJ62" s="140"/>
      <c r="AK62" s="140"/>
      <c r="AL62" s="140"/>
      <c r="AM62" s="140"/>
      <c r="AN62" s="140"/>
      <c r="AO62" s="140"/>
      <c r="AP62" s="140"/>
      <c r="AQ62" s="142"/>
      <c r="AR62" s="17" t="s">
        <v>7</v>
      </c>
      <c r="AS62" s="18" t="s">
        <v>6</v>
      </c>
      <c r="AT62" s="24"/>
      <c r="AU62" s="249">
        <f t="shared" si="11"/>
        <v>0</v>
      </c>
      <c r="AV62" s="249">
        <f t="shared" si="10"/>
        <v>0</v>
      </c>
      <c r="AW62" s="54" t="str">
        <f t="shared" si="12"/>
        <v/>
      </c>
      <c r="AX62" s="55" t="str">
        <f t="shared" si="13"/>
        <v/>
      </c>
    </row>
    <row r="63" spans="1:50" x14ac:dyDescent="0.35">
      <c r="A63" s="350"/>
      <c r="B63" s="261" t="s">
        <v>106</v>
      </c>
      <c r="C63" s="262">
        <v>3</v>
      </c>
      <c r="D63" s="139"/>
      <c r="E63" s="140"/>
      <c r="F63" s="141"/>
      <c r="G63" s="141"/>
      <c r="H63" s="140"/>
      <c r="I63" s="140"/>
      <c r="J63" s="140"/>
      <c r="K63" s="140"/>
      <c r="L63" s="140"/>
      <c r="M63" s="140"/>
      <c r="N63" s="140"/>
      <c r="O63" s="140"/>
      <c r="P63" s="140"/>
      <c r="Q63" s="140"/>
      <c r="R63" s="140"/>
      <c r="S63" s="140"/>
      <c r="T63" s="140"/>
      <c r="U63" s="140"/>
      <c r="V63" s="140"/>
      <c r="W63" s="140"/>
      <c r="X63" s="140"/>
      <c r="Y63" s="140"/>
      <c r="Z63" s="140"/>
      <c r="AA63" s="140"/>
      <c r="AB63" s="140"/>
      <c r="AC63" s="140"/>
      <c r="AD63" s="140"/>
      <c r="AE63" s="140"/>
      <c r="AF63" s="140"/>
      <c r="AG63" s="140"/>
      <c r="AH63" s="140"/>
      <c r="AI63" s="140"/>
      <c r="AJ63" s="140"/>
      <c r="AK63" s="140"/>
      <c r="AL63" s="140"/>
      <c r="AM63" s="140"/>
      <c r="AN63" s="140"/>
      <c r="AO63" s="140"/>
      <c r="AP63" s="140"/>
      <c r="AQ63" s="142"/>
      <c r="AR63" s="17" t="s">
        <v>7</v>
      </c>
      <c r="AS63" s="18" t="s">
        <v>6</v>
      </c>
      <c r="AT63" s="24"/>
      <c r="AU63" s="249">
        <f>SUM(D63:AQ63)</f>
        <v>0</v>
      </c>
      <c r="AV63" s="249">
        <f>COUNTA(D63:AQ63)*C63</f>
        <v>0</v>
      </c>
      <c r="AW63" s="54" t="str">
        <f t="shared" si="12"/>
        <v/>
      </c>
      <c r="AX63" s="55" t="str">
        <f t="shared" si="13"/>
        <v/>
      </c>
    </row>
    <row r="64" spans="1:50" x14ac:dyDescent="0.35">
      <c r="A64" s="350"/>
      <c r="B64" s="261" t="s">
        <v>108</v>
      </c>
      <c r="C64" s="262">
        <v>3</v>
      </c>
      <c r="D64" s="139"/>
      <c r="E64" s="140"/>
      <c r="F64" s="141"/>
      <c r="G64" s="141"/>
      <c r="H64" s="140"/>
      <c r="I64" s="140"/>
      <c r="J64" s="140"/>
      <c r="K64" s="140"/>
      <c r="L64" s="140"/>
      <c r="M64" s="140"/>
      <c r="N64" s="140"/>
      <c r="O64" s="140"/>
      <c r="P64" s="140"/>
      <c r="Q64" s="140"/>
      <c r="R64" s="140"/>
      <c r="S64" s="140"/>
      <c r="T64" s="140"/>
      <c r="U64" s="140"/>
      <c r="V64" s="140"/>
      <c r="W64" s="140"/>
      <c r="X64" s="140"/>
      <c r="Y64" s="140"/>
      <c r="Z64" s="140"/>
      <c r="AA64" s="140"/>
      <c r="AB64" s="140"/>
      <c r="AC64" s="140"/>
      <c r="AD64" s="140"/>
      <c r="AE64" s="140"/>
      <c r="AF64" s="140"/>
      <c r="AG64" s="140"/>
      <c r="AH64" s="140"/>
      <c r="AI64" s="140"/>
      <c r="AJ64" s="140"/>
      <c r="AK64" s="140"/>
      <c r="AL64" s="140"/>
      <c r="AM64" s="140"/>
      <c r="AN64" s="140"/>
      <c r="AO64" s="140"/>
      <c r="AP64" s="140"/>
      <c r="AQ64" s="142"/>
      <c r="AR64" s="17" t="s">
        <v>5</v>
      </c>
      <c r="AS64" s="18" t="s">
        <v>6</v>
      </c>
      <c r="AT64" s="24"/>
      <c r="AU64" s="249">
        <f t="shared" ref="AU64:AU77" si="14">SUM(D64:AQ64)</f>
        <v>0</v>
      </c>
      <c r="AV64" s="249">
        <f t="shared" ref="AV64:AV77" si="15">COUNTA(D64:AQ64)*C64</f>
        <v>0</v>
      </c>
      <c r="AW64" s="54" t="str">
        <f t="shared" ref="AW64:AW77" si="16">IF(COUNTBLANK(D64:AQ64)=40,"",SUM(D64:AQ64)/COUNTA(D64:AQ64))</f>
        <v/>
      </c>
      <c r="AX64" s="55" t="str">
        <f t="shared" ref="AX64:AX77" si="17">IF(COUNTBLANK(D64:AQ64)=40,"",AU64/(COUNTA(D64:AQ64)*C64))</f>
        <v/>
      </c>
    </row>
    <row r="65" spans="1:50" x14ac:dyDescent="0.35">
      <c r="A65" s="350"/>
      <c r="B65" s="261" t="s">
        <v>109</v>
      </c>
      <c r="C65" s="262">
        <v>2</v>
      </c>
      <c r="D65" s="139"/>
      <c r="E65" s="140"/>
      <c r="F65" s="141"/>
      <c r="G65" s="141"/>
      <c r="H65" s="140"/>
      <c r="I65" s="140"/>
      <c r="J65" s="140"/>
      <c r="K65" s="140"/>
      <c r="L65" s="140"/>
      <c r="M65" s="140"/>
      <c r="N65" s="140"/>
      <c r="O65" s="140"/>
      <c r="P65" s="140"/>
      <c r="Q65" s="140"/>
      <c r="R65" s="140"/>
      <c r="S65" s="140"/>
      <c r="T65" s="140"/>
      <c r="U65" s="140"/>
      <c r="V65" s="140"/>
      <c r="W65" s="140"/>
      <c r="X65" s="140"/>
      <c r="Y65" s="140"/>
      <c r="Z65" s="140"/>
      <c r="AA65" s="140"/>
      <c r="AB65" s="140"/>
      <c r="AC65" s="140"/>
      <c r="AD65" s="140"/>
      <c r="AE65" s="140"/>
      <c r="AF65" s="140"/>
      <c r="AG65" s="140"/>
      <c r="AH65" s="140"/>
      <c r="AI65" s="140"/>
      <c r="AJ65" s="140"/>
      <c r="AK65" s="140"/>
      <c r="AL65" s="140"/>
      <c r="AM65" s="140"/>
      <c r="AN65" s="140"/>
      <c r="AO65" s="140"/>
      <c r="AP65" s="140"/>
      <c r="AQ65" s="142"/>
      <c r="AR65" s="17" t="s">
        <v>5</v>
      </c>
      <c r="AS65" s="18" t="s">
        <v>6</v>
      </c>
      <c r="AT65" s="24"/>
      <c r="AU65" s="249">
        <f t="shared" si="14"/>
        <v>0</v>
      </c>
      <c r="AV65" s="249">
        <f t="shared" si="15"/>
        <v>0</v>
      </c>
      <c r="AW65" s="54" t="str">
        <f t="shared" si="16"/>
        <v/>
      </c>
      <c r="AX65" s="55" t="str">
        <f t="shared" si="17"/>
        <v/>
      </c>
    </row>
    <row r="66" spans="1:50" x14ac:dyDescent="0.35">
      <c r="A66" s="350"/>
      <c r="B66" s="261" t="s">
        <v>141</v>
      </c>
      <c r="C66" s="262">
        <v>2</v>
      </c>
      <c r="D66" s="139"/>
      <c r="E66" s="140"/>
      <c r="F66" s="141"/>
      <c r="G66" s="141"/>
      <c r="H66" s="140"/>
      <c r="I66" s="140"/>
      <c r="J66" s="140"/>
      <c r="K66" s="140"/>
      <c r="L66" s="140"/>
      <c r="M66" s="140"/>
      <c r="N66" s="140"/>
      <c r="O66" s="140"/>
      <c r="P66" s="140"/>
      <c r="Q66" s="140"/>
      <c r="R66" s="140"/>
      <c r="S66" s="140"/>
      <c r="T66" s="140"/>
      <c r="U66" s="140"/>
      <c r="V66" s="140"/>
      <c r="W66" s="140"/>
      <c r="X66" s="140"/>
      <c r="Y66" s="140"/>
      <c r="Z66" s="140"/>
      <c r="AA66" s="140"/>
      <c r="AB66" s="140"/>
      <c r="AC66" s="140"/>
      <c r="AD66" s="140"/>
      <c r="AE66" s="140"/>
      <c r="AF66" s="140"/>
      <c r="AG66" s="140"/>
      <c r="AH66" s="140"/>
      <c r="AI66" s="140"/>
      <c r="AJ66" s="140"/>
      <c r="AK66" s="140"/>
      <c r="AL66" s="140"/>
      <c r="AM66" s="140"/>
      <c r="AN66" s="140"/>
      <c r="AO66" s="140"/>
      <c r="AP66" s="140"/>
      <c r="AQ66" s="142"/>
      <c r="AR66" s="17" t="s">
        <v>5</v>
      </c>
      <c r="AS66" s="18" t="s">
        <v>9</v>
      </c>
      <c r="AT66" s="24"/>
      <c r="AU66" s="249">
        <f t="shared" si="14"/>
        <v>0</v>
      </c>
      <c r="AV66" s="249">
        <f t="shared" si="15"/>
        <v>0</v>
      </c>
      <c r="AW66" s="54" t="str">
        <f t="shared" si="16"/>
        <v/>
      </c>
      <c r="AX66" s="55" t="str">
        <f t="shared" si="17"/>
        <v/>
      </c>
    </row>
    <row r="67" spans="1:50" x14ac:dyDescent="0.35">
      <c r="A67" s="350"/>
      <c r="B67" s="261" t="s">
        <v>142</v>
      </c>
      <c r="C67" s="262">
        <v>6</v>
      </c>
      <c r="D67" s="139"/>
      <c r="E67" s="140"/>
      <c r="F67" s="141"/>
      <c r="G67" s="141"/>
      <c r="H67" s="140"/>
      <c r="I67" s="140"/>
      <c r="J67" s="140"/>
      <c r="K67" s="140"/>
      <c r="L67" s="140"/>
      <c r="M67" s="140"/>
      <c r="N67" s="140"/>
      <c r="O67" s="140"/>
      <c r="P67" s="140"/>
      <c r="Q67" s="140"/>
      <c r="R67" s="140"/>
      <c r="S67" s="140"/>
      <c r="T67" s="140"/>
      <c r="U67" s="140"/>
      <c r="V67" s="140"/>
      <c r="W67" s="140"/>
      <c r="X67" s="140"/>
      <c r="Y67" s="140"/>
      <c r="Z67" s="140"/>
      <c r="AA67" s="140"/>
      <c r="AB67" s="140"/>
      <c r="AC67" s="140"/>
      <c r="AD67" s="140"/>
      <c r="AE67" s="140"/>
      <c r="AF67" s="140"/>
      <c r="AG67" s="140"/>
      <c r="AH67" s="140"/>
      <c r="AI67" s="140"/>
      <c r="AJ67" s="140"/>
      <c r="AK67" s="140"/>
      <c r="AL67" s="140"/>
      <c r="AM67" s="140"/>
      <c r="AN67" s="140"/>
      <c r="AO67" s="140"/>
      <c r="AP67" s="140"/>
      <c r="AQ67" s="142"/>
      <c r="AR67" s="17" t="s">
        <v>7</v>
      </c>
      <c r="AS67" s="18" t="s">
        <v>9</v>
      </c>
      <c r="AT67" s="24"/>
      <c r="AU67" s="249">
        <f t="shared" si="14"/>
        <v>0</v>
      </c>
      <c r="AV67" s="249">
        <f t="shared" si="15"/>
        <v>0</v>
      </c>
      <c r="AW67" s="54" t="str">
        <f t="shared" si="16"/>
        <v/>
      </c>
      <c r="AX67" s="55" t="str">
        <f t="shared" si="17"/>
        <v/>
      </c>
    </row>
    <row r="68" spans="1:50" x14ac:dyDescent="0.35">
      <c r="A68" s="350"/>
      <c r="B68" s="261" t="s">
        <v>110</v>
      </c>
      <c r="C68" s="262">
        <v>3</v>
      </c>
      <c r="D68" s="139"/>
      <c r="E68" s="140"/>
      <c r="F68" s="141"/>
      <c r="G68" s="141"/>
      <c r="H68" s="140"/>
      <c r="I68" s="140"/>
      <c r="J68" s="140"/>
      <c r="K68" s="140"/>
      <c r="L68" s="140"/>
      <c r="M68" s="140"/>
      <c r="N68" s="140"/>
      <c r="O68" s="140"/>
      <c r="P68" s="140"/>
      <c r="Q68" s="140"/>
      <c r="R68" s="140"/>
      <c r="S68" s="140"/>
      <c r="T68" s="140"/>
      <c r="U68" s="140"/>
      <c r="V68" s="140"/>
      <c r="W68" s="140"/>
      <c r="X68" s="140"/>
      <c r="Y68" s="140"/>
      <c r="Z68" s="140"/>
      <c r="AA68" s="140"/>
      <c r="AB68" s="140"/>
      <c r="AC68" s="140"/>
      <c r="AD68" s="140"/>
      <c r="AE68" s="140"/>
      <c r="AF68" s="140"/>
      <c r="AG68" s="140"/>
      <c r="AH68" s="140"/>
      <c r="AI68" s="140"/>
      <c r="AJ68" s="140"/>
      <c r="AK68" s="140"/>
      <c r="AL68" s="140"/>
      <c r="AM68" s="140"/>
      <c r="AN68" s="140"/>
      <c r="AO68" s="140"/>
      <c r="AP68" s="140"/>
      <c r="AQ68" s="142"/>
      <c r="AR68" s="17" t="s">
        <v>11</v>
      </c>
      <c r="AS68" s="18" t="s">
        <v>8</v>
      </c>
      <c r="AT68" s="24"/>
      <c r="AU68" s="249">
        <f t="shared" si="14"/>
        <v>0</v>
      </c>
      <c r="AV68" s="249">
        <f t="shared" si="15"/>
        <v>0</v>
      </c>
      <c r="AW68" s="54" t="str">
        <f t="shared" si="16"/>
        <v/>
      </c>
      <c r="AX68" s="55" t="str">
        <f t="shared" si="17"/>
        <v/>
      </c>
    </row>
    <row r="69" spans="1:50" x14ac:dyDescent="0.35">
      <c r="A69" s="350"/>
      <c r="B69" s="261" t="s">
        <v>111</v>
      </c>
      <c r="C69" s="262">
        <v>3</v>
      </c>
      <c r="D69" s="139"/>
      <c r="E69" s="140"/>
      <c r="F69" s="141"/>
      <c r="G69" s="141"/>
      <c r="H69" s="140"/>
      <c r="I69" s="140"/>
      <c r="J69" s="140"/>
      <c r="K69" s="140"/>
      <c r="L69" s="140"/>
      <c r="M69" s="140"/>
      <c r="N69" s="140"/>
      <c r="O69" s="140"/>
      <c r="P69" s="140"/>
      <c r="Q69" s="140"/>
      <c r="R69" s="140"/>
      <c r="S69" s="140"/>
      <c r="T69" s="140"/>
      <c r="U69" s="140"/>
      <c r="V69" s="140"/>
      <c r="W69" s="140"/>
      <c r="X69" s="140"/>
      <c r="Y69" s="140"/>
      <c r="Z69" s="140"/>
      <c r="AA69" s="140"/>
      <c r="AB69" s="140"/>
      <c r="AC69" s="140"/>
      <c r="AD69" s="140"/>
      <c r="AE69" s="140"/>
      <c r="AF69" s="140"/>
      <c r="AG69" s="140"/>
      <c r="AH69" s="140"/>
      <c r="AI69" s="140"/>
      <c r="AJ69" s="140"/>
      <c r="AK69" s="140"/>
      <c r="AL69" s="140"/>
      <c r="AM69" s="140"/>
      <c r="AN69" s="140"/>
      <c r="AO69" s="140"/>
      <c r="AP69" s="140"/>
      <c r="AQ69" s="142"/>
      <c r="AR69" s="17" t="s">
        <v>11</v>
      </c>
      <c r="AS69" s="18" t="s">
        <v>8</v>
      </c>
      <c r="AT69" s="24"/>
      <c r="AU69" s="249">
        <f t="shared" si="14"/>
        <v>0</v>
      </c>
      <c r="AV69" s="249">
        <f t="shared" si="15"/>
        <v>0</v>
      </c>
      <c r="AW69" s="54" t="str">
        <f t="shared" si="16"/>
        <v/>
      </c>
      <c r="AX69" s="55" t="str">
        <f t="shared" si="17"/>
        <v/>
      </c>
    </row>
    <row r="70" spans="1:50" x14ac:dyDescent="0.35">
      <c r="A70" s="350"/>
      <c r="B70" s="261" t="s">
        <v>143</v>
      </c>
      <c r="C70" s="262">
        <v>3</v>
      </c>
      <c r="D70" s="139"/>
      <c r="E70" s="140"/>
      <c r="F70" s="141"/>
      <c r="G70" s="141"/>
      <c r="H70" s="140"/>
      <c r="I70" s="140"/>
      <c r="J70" s="140"/>
      <c r="K70" s="140"/>
      <c r="L70" s="140"/>
      <c r="M70" s="140"/>
      <c r="N70" s="140"/>
      <c r="O70" s="140"/>
      <c r="P70" s="140"/>
      <c r="Q70" s="140"/>
      <c r="R70" s="140"/>
      <c r="S70" s="140"/>
      <c r="T70" s="140"/>
      <c r="U70" s="140"/>
      <c r="V70" s="140"/>
      <c r="W70" s="140"/>
      <c r="X70" s="140"/>
      <c r="Y70" s="140"/>
      <c r="Z70" s="140"/>
      <c r="AA70" s="140"/>
      <c r="AB70" s="140"/>
      <c r="AC70" s="140"/>
      <c r="AD70" s="140"/>
      <c r="AE70" s="140"/>
      <c r="AF70" s="140"/>
      <c r="AG70" s="140"/>
      <c r="AH70" s="140"/>
      <c r="AI70" s="140"/>
      <c r="AJ70" s="140"/>
      <c r="AK70" s="140"/>
      <c r="AL70" s="140"/>
      <c r="AM70" s="140"/>
      <c r="AN70" s="140"/>
      <c r="AO70" s="140"/>
      <c r="AP70" s="140"/>
      <c r="AQ70" s="142"/>
      <c r="AR70" s="17" t="s">
        <v>89</v>
      </c>
      <c r="AS70" s="18" t="s">
        <v>8</v>
      </c>
      <c r="AT70" s="24"/>
      <c r="AU70" s="249">
        <f t="shared" si="14"/>
        <v>0</v>
      </c>
      <c r="AV70" s="249">
        <f t="shared" si="15"/>
        <v>0</v>
      </c>
      <c r="AW70" s="54" t="str">
        <f t="shared" si="16"/>
        <v/>
      </c>
      <c r="AX70" s="55" t="str">
        <f t="shared" si="17"/>
        <v/>
      </c>
    </row>
    <row r="71" spans="1:50" x14ac:dyDescent="0.35">
      <c r="A71" s="350"/>
      <c r="B71" s="261" t="s">
        <v>144</v>
      </c>
      <c r="C71" s="262">
        <v>3</v>
      </c>
      <c r="D71" s="139"/>
      <c r="E71" s="140"/>
      <c r="F71" s="141"/>
      <c r="G71" s="141"/>
      <c r="H71" s="140"/>
      <c r="I71" s="140"/>
      <c r="J71" s="140"/>
      <c r="K71" s="140"/>
      <c r="L71" s="140"/>
      <c r="M71" s="140"/>
      <c r="N71" s="140"/>
      <c r="O71" s="140"/>
      <c r="P71" s="140"/>
      <c r="Q71" s="140"/>
      <c r="R71" s="140"/>
      <c r="S71" s="140"/>
      <c r="T71" s="140"/>
      <c r="U71" s="140"/>
      <c r="V71" s="140"/>
      <c r="W71" s="140"/>
      <c r="X71" s="140"/>
      <c r="Y71" s="140"/>
      <c r="Z71" s="140"/>
      <c r="AA71" s="140"/>
      <c r="AB71" s="140"/>
      <c r="AC71" s="140"/>
      <c r="AD71" s="140"/>
      <c r="AE71" s="140"/>
      <c r="AF71" s="140"/>
      <c r="AG71" s="140"/>
      <c r="AH71" s="140"/>
      <c r="AI71" s="140"/>
      <c r="AJ71" s="140"/>
      <c r="AK71" s="140"/>
      <c r="AL71" s="140"/>
      <c r="AM71" s="140"/>
      <c r="AN71" s="140"/>
      <c r="AO71" s="140"/>
      <c r="AP71" s="140"/>
      <c r="AQ71" s="142"/>
      <c r="AR71" s="17" t="s">
        <v>11</v>
      </c>
      <c r="AS71" s="18" t="s">
        <v>8</v>
      </c>
      <c r="AT71" s="24"/>
      <c r="AU71" s="249">
        <f t="shared" si="14"/>
        <v>0</v>
      </c>
      <c r="AV71" s="249">
        <f t="shared" si="15"/>
        <v>0</v>
      </c>
      <c r="AW71" s="54" t="str">
        <f t="shared" si="16"/>
        <v/>
      </c>
      <c r="AX71" s="55" t="str">
        <f t="shared" si="17"/>
        <v/>
      </c>
    </row>
    <row r="72" spans="1:50" x14ac:dyDescent="0.35">
      <c r="A72" s="350"/>
      <c r="B72" s="261" t="s">
        <v>112</v>
      </c>
      <c r="C72" s="262">
        <v>2</v>
      </c>
      <c r="D72" s="139"/>
      <c r="E72" s="140"/>
      <c r="F72" s="141"/>
      <c r="G72" s="141"/>
      <c r="H72" s="140"/>
      <c r="I72" s="140"/>
      <c r="J72" s="140"/>
      <c r="K72" s="140"/>
      <c r="L72" s="140"/>
      <c r="M72" s="140"/>
      <c r="N72" s="140"/>
      <c r="O72" s="140"/>
      <c r="P72" s="140"/>
      <c r="Q72" s="140"/>
      <c r="R72" s="140"/>
      <c r="S72" s="140"/>
      <c r="T72" s="140"/>
      <c r="U72" s="140"/>
      <c r="V72" s="140"/>
      <c r="W72" s="140"/>
      <c r="X72" s="140"/>
      <c r="Y72" s="140"/>
      <c r="Z72" s="140"/>
      <c r="AA72" s="140"/>
      <c r="AB72" s="140"/>
      <c r="AC72" s="140"/>
      <c r="AD72" s="140"/>
      <c r="AE72" s="140"/>
      <c r="AF72" s="140"/>
      <c r="AG72" s="140"/>
      <c r="AH72" s="140"/>
      <c r="AI72" s="140"/>
      <c r="AJ72" s="140"/>
      <c r="AK72" s="140"/>
      <c r="AL72" s="140"/>
      <c r="AM72" s="140"/>
      <c r="AN72" s="140"/>
      <c r="AO72" s="140"/>
      <c r="AP72" s="140"/>
      <c r="AQ72" s="142"/>
      <c r="AR72" s="17" t="s">
        <v>11</v>
      </c>
      <c r="AS72" s="18" t="s">
        <v>6</v>
      </c>
      <c r="AT72" s="24"/>
      <c r="AU72" s="249">
        <f t="shared" si="14"/>
        <v>0</v>
      </c>
      <c r="AV72" s="249">
        <f t="shared" si="15"/>
        <v>0</v>
      </c>
      <c r="AW72" s="54" t="str">
        <f t="shared" si="16"/>
        <v/>
      </c>
      <c r="AX72" s="55" t="str">
        <f t="shared" si="17"/>
        <v/>
      </c>
    </row>
    <row r="73" spans="1:50" x14ac:dyDescent="0.35">
      <c r="A73" s="350"/>
      <c r="B73" s="261" t="s">
        <v>113</v>
      </c>
      <c r="C73" s="262">
        <v>2</v>
      </c>
      <c r="D73" s="139"/>
      <c r="E73" s="140"/>
      <c r="F73" s="141"/>
      <c r="G73" s="141"/>
      <c r="H73" s="140"/>
      <c r="I73" s="140"/>
      <c r="J73" s="140"/>
      <c r="K73" s="140"/>
      <c r="L73" s="140"/>
      <c r="M73" s="140"/>
      <c r="N73" s="140"/>
      <c r="O73" s="140"/>
      <c r="P73" s="140"/>
      <c r="Q73" s="140"/>
      <c r="R73" s="140"/>
      <c r="S73" s="140"/>
      <c r="T73" s="140"/>
      <c r="U73" s="140"/>
      <c r="V73" s="140"/>
      <c r="W73" s="140"/>
      <c r="X73" s="140"/>
      <c r="Y73" s="140"/>
      <c r="Z73" s="140"/>
      <c r="AA73" s="140"/>
      <c r="AB73" s="140"/>
      <c r="AC73" s="140"/>
      <c r="AD73" s="140"/>
      <c r="AE73" s="140"/>
      <c r="AF73" s="140"/>
      <c r="AG73" s="140"/>
      <c r="AH73" s="140"/>
      <c r="AI73" s="140"/>
      <c r="AJ73" s="140"/>
      <c r="AK73" s="140"/>
      <c r="AL73" s="140"/>
      <c r="AM73" s="140"/>
      <c r="AN73" s="140"/>
      <c r="AO73" s="140"/>
      <c r="AP73" s="140"/>
      <c r="AQ73" s="142"/>
      <c r="AR73" s="17" t="s">
        <v>11</v>
      </c>
      <c r="AS73" s="18" t="s">
        <v>6</v>
      </c>
      <c r="AT73" s="28"/>
      <c r="AU73" s="249">
        <f t="shared" si="14"/>
        <v>0</v>
      </c>
      <c r="AV73" s="249">
        <f t="shared" si="15"/>
        <v>0</v>
      </c>
      <c r="AW73" s="54" t="str">
        <f t="shared" si="16"/>
        <v/>
      </c>
      <c r="AX73" s="55" t="str">
        <f t="shared" si="17"/>
        <v/>
      </c>
    </row>
    <row r="74" spans="1:50" x14ac:dyDescent="0.35">
      <c r="A74" s="350"/>
      <c r="B74" s="261" t="s">
        <v>118</v>
      </c>
      <c r="C74" s="262">
        <v>3</v>
      </c>
      <c r="D74" s="139"/>
      <c r="E74" s="140"/>
      <c r="F74" s="141"/>
      <c r="G74" s="141"/>
      <c r="H74" s="140"/>
      <c r="I74" s="140"/>
      <c r="J74" s="140"/>
      <c r="K74" s="140"/>
      <c r="L74" s="140"/>
      <c r="M74" s="140"/>
      <c r="N74" s="140"/>
      <c r="O74" s="140"/>
      <c r="P74" s="140"/>
      <c r="Q74" s="140"/>
      <c r="R74" s="140"/>
      <c r="S74" s="140"/>
      <c r="T74" s="140"/>
      <c r="U74" s="140"/>
      <c r="V74" s="140"/>
      <c r="W74" s="140"/>
      <c r="X74" s="140"/>
      <c r="Y74" s="140"/>
      <c r="Z74" s="140"/>
      <c r="AA74" s="140"/>
      <c r="AB74" s="140"/>
      <c r="AC74" s="140"/>
      <c r="AD74" s="140"/>
      <c r="AE74" s="140"/>
      <c r="AF74" s="140"/>
      <c r="AG74" s="140"/>
      <c r="AH74" s="140"/>
      <c r="AI74" s="140"/>
      <c r="AJ74" s="140"/>
      <c r="AK74" s="140"/>
      <c r="AL74" s="140"/>
      <c r="AM74" s="140"/>
      <c r="AN74" s="140"/>
      <c r="AO74" s="140"/>
      <c r="AP74" s="140"/>
      <c r="AQ74" s="142"/>
      <c r="AR74" s="17" t="s">
        <v>11</v>
      </c>
      <c r="AS74" s="18" t="s">
        <v>8</v>
      </c>
      <c r="AT74" s="28"/>
      <c r="AU74" s="249">
        <f t="shared" si="14"/>
        <v>0</v>
      </c>
      <c r="AV74" s="249">
        <f t="shared" si="15"/>
        <v>0</v>
      </c>
      <c r="AW74" s="54" t="str">
        <f t="shared" si="16"/>
        <v/>
      </c>
      <c r="AX74" s="55" t="str">
        <f t="shared" si="17"/>
        <v/>
      </c>
    </row>
    <row r="75" spans="1:50" x14ac:dyDescent="0.35">
      <c r="A75" s="350"/>
      <c r="B75" s="261" t="s">
        <v>145</v>
      </c>
      <c r="C75" s="262">
        <v>2</v>
      </c>
      <c r="D75" s="139"/>
      <c r="E75" s="140"/>
      <c r="F75" s="141"/>
      <c r="G75" s="141"/>
      <c r="H75" s="140"/>
      <c r="I75" s="140"/>
      <c r="J75" s="140"/>
      <c r="K75" s="140"/>
      <c r="L75" s="140"/>
      <c r="M75" s="140"/>
      <c r="N75" s="140"/>
      <c r="O75" s="140"/>
      <c r="P75" s="140"/>
      <c r="Q75" s="140"/>
      <c r="R75" s="140"/>
      <c r="S75" s="140"/>
      <c r="T75" s="140"/>
      <c r="U75" s="140"/>
      <c r="V75" s="140"/>
      <c r="W75" s="140"/>
      <c r="X75" s="140"/>
      <c r="Y75" s="140"/>
      <c r="Z75" s="140"/>
      <c r="AA75" s="140"/>
      <c r="AB75" s="140"/>
      <c r="AC75" s="140"/>
      <c r="AD75" s="140"/>
      <c r="AE75" s="140"/>
      <c r="AF75" s="140"/>
      <c r="AG75" s="140"/>
      <c r="AH75" s="140"/>
      <c r="AI75" s="140"/>
      <c r="AJ75" s="140"/>
      <c r="AK75" s="140"/>
      <c r="AL75" s="140"/>
      <c r="AM75" s="140"/>
      <c r="AN75" s="140"/>
      <c r="AO75" s="140"/>
      <c r="AP75" s="140"/>
      <c r="AQ75" s="142"/>
      <c r="AR75" s="17" t="s">
        <v>89</v>
      </c>
      <c r="AS75" s="18" t="s">
        <v>6</v>
      </c>
      <c r="AT75" s="28"/>
      <c r="AU75" s="249">
        <f t="shared" si="14"/>
        <v>0</v>
      </c>
      <c r="AV75" s="249">
        <f t="shared" si="15"/>
        <v>0</v>
      </c>
      <c r="AW75" s="54" t="str">
        <f t="shared" si="16"/>
        <v/>
      </c>
      <c r="AX75" s="55" t="str">
        <f t="shared" si="17"/>
        <v/>
      </c>
    </row>
    <row r="76" spans="1:50" x14ac:dyDescent="0.35">
      <c r="A76" s="350"/>
      <c r="B76" s="261" t="s">
        <v>146</v>
      </c>
      <c r="C76" s="262">
        <v>4</v>
      </c>
      <c r="D76" s="139"/>
      <c r="E76" s="140"/>
      <c r="F76" s="141"/>
      <c r="G76" s="141"/>
      <c r="H76" s="140"/>
      <c r="I76" s="140"/>
      <c r="J76" s="140"/>
      <c r="K76" s="140"/>
      <c r="L76" s="140"/>
      <c r="M76" s="140"/>
      <c r="N76" s="140"/>
      <c r="O76" s="140"/>
      <c r="P76" s="140"/>
      <c r="Q76" s="140"/>
      <c r="R76" s="140"/>
      <c r="S76" s="140"/>
      <c r="T76" s="140"/>
      <c r="U76" s="140"/>
      <c r="V76" s="140"/>
      <c r="W76" s="140"/>
      <c r="X76" s="140"/>
      <c r="Y76" s="140"/>
      <c r="Z76" s="140"/>
      <c r="AA76" s="140"/>
      <c r="AB76" s="140"/>
      <c r="AC76" s="140"/>
      <c r="AD76" s="140"/>
      <c r="AE76" s="140"/>
      <c r="AF76" s="140"/>
      <c r="AG76" s="140"/>
      <c r="AH76" s="140"/>
      <c r="AI76" s="140"/>
      <c r="AJ76" s="140"/>
      <c r="AK76" s="140"/>
      <c r="AL76" s="140"/>
      <c r="AM76" s="140"/>
      <c r="AN76" s="140"/>
      <c r="AO76" s="140"/>
      <c r="AP76" s="140"/>
      <c r="AQ76" s="142"/>
      <c r="AR76" s="17" t="s">
        <v>11</v>
      </c>
      <c r="AS76" s="18" t="s">
        <v>6</v>
      </c>
      <c r="AT76" s="28"/>
      <c r="AU76" s="249">
        <f t="shared" si="14"/>
        <v>0</v>
      </c>
      <c r="AV76" s="249">
        <f t="shared" si="15"/>
        <v>0</v>
      </c>
      <c r="AW76" s="54" t="str">
        <f t="shared" si="16"/>
        <v/>
      </c>
      <c r="AX76" s="55" t="str">
        <f t="shared" si="17"/>
        <v/>
      </c>
    </row>
    <row r="77" spans="1:50" ht="15" thickBot="1" x14ac:dyDescent="0.4">
      <c r="A77" s="351"/>
      <c r="B77" s="263" t="s">
        <v>147</v>
      </c>
      <c r="C77" s="264">
        <v>6</v>
      </c>
      <c r="D77" s="139"/>
      <c r="E77" s="140"/>
      <c r="F77" s="141"/>
      <c r="G77" s="141"/>
      <c r="H77" s="140"/>
      <c r="I77" s="140"/>
      <c r="J77" s="140"/>
      <c r="K77" s="140"/>
      <c r="L77" s="140"/>
      <c r="M77" s="140"/>
      <c r="N77" s="140"/>
      <c r="O77" s="140"/>
      <c r="P77" s="140"/>
      <c r="Q77" s="140"/>
      <c r="R77" s="140"/>
      <c r="S77" s="140"/>
      <c r="T77" s="140"/>
      <c r="U77" s="140"/>
      <c r="V77" s="140"/>
      <c r="W77" s="140"/>
      <c r="X77" s="140"/>
      <c r="Y77" s="140"/>
      <c r="Z77" s="140"/>
      <c r="AA77" s="140"/>
      <c r="AB77" s="140"/>
      <c r="AC77" s="140"/>
      <c r="AD77" s="140"/>
      <c r="AE77" s="140"/>
      <c r="AF77" s="140"/>
      <c r="AG77" s="140"/>
      <c r="AH77" s="140"/>
      <c r="AI77" s="140"/>
      <c r="AJ77" s="140"/>
      <c r="AK77" s="140"/>
      <c r="AL77" s="140"/>
      <c r="AM77" s="140"/>
      <c r="AN77" s="140"/>
      <c r="AO77" s="140"/>
      <c r="AP77" s="140"/>
      <c r="AQ77" s="142"/>
      <c r="AR77" s="17" t="s">
        <v>11</v>
      </c>
      <c r="AS77" s="18" t="s">
        <v>8</v>
      </c>
      <c r="AT77" s="28"/>
      <c r="AU77" s="249">
        <f t="shared" si="14"/>
        <v>0</v>
      </c>
      <c r="AV77" s="249">
        <f t="shared" si="15"/>
        <v>0</v>
      </c>
      <c r="AW77" s="54" t="str">
        <f t="shared" si="16"/>
        <v/>
      </c>
      <c r="AX77" s="55" t="str">
        <f t="shared" si="17"/>
        <v/>
      </c>
    </row>
    <row r="78" spans="1:50" ht="15" thickBot="1" x14ac:dyDescent="0.4">
      <c r="A78" s="265"/>
      <c r="B78" s="266"/>
      <c r="C78" s="267"/>
      <c r="D78" s="143"/>
      <c r="E78" s="143"/>
      <c r="F78" s="143"/>
      <c r="G78" s="143"/>
      <c r="H78" s="143"/>
      <c r="I78" s="143"/>
      <c r="J78" s="143"/>
      <c r="K78" s="143"/>
      <c r="L78" s="143"/>
      <c r="M78" s="143"/>
      <c r="N78" s="143"/>
      <c r="O78" s="143"/>
      <c r="P78" s="143"/>
      <c r="Q78" s="143"/>
      <c r="R78" s="143"/>
      <c r="S78" s="143"/>
      <c r="T78" s="143"/>
      <c r="U78" s="143"/>
      <c r="V78" s="143"/>
      <c r="W78" s="143"/>
      <c r="X78" s="143"/>
      <c r="Y78" s="143"/>
      <c r="Z78" s="143"/>
      <c r="AA78" s="143"/>
      <c r="AB78" s="143"/>
      <c r="AC78" s="143"/>
      <c r="AD78" s="143"/>
      <c r="AE78" s="143"/>
      <c r="AF78" s="143"/>
      <c r="AG78" s="143"/>
      <c r="AH78" s="143"/>
      <c r="AI78" s="143"/>
      <c r="AJ78" s="143"/>
      <c r="AK78" s="143"/>
      <c r="AL78" s="143"/>
      <c r="AM78" s="143"/>
      <c r="AN78" s="143"/>
      <c r="AO78" s="143"/>
      <c r="AP78" s="143"/>
      <c r="AQ78" s="144"/>
      <c r="AR78" s="250"/>
      <c r="AS78" s="250"/>
      <c r="AT78" s="250"/>
      <c r="AU78" s="250"/>
      <c r="AV78" s="250"/>
      <c r="AW78" s="56" t="str">
        <f t="shared" si="12"/>
        <v/>
      </c>
      <c r="AX78" s="57" t="str">
        <f t="shared" si="13"/>
        <v/>
      </c>
    </row>
    <row r="79" spans="1:50" ht="15" customHeight="1" x14ac:dyDescent="0.35">
      <c r="A79" s="349" t="s">
        <v>29</v>
      </c>
      <c r="B79" s="268" t="s">
        <v>148</v>
      </c>
      <c r="C79" s="269">
        <v>2</v>
      </c>
      <c r="D79" s="139"/>
      <c r="E79" s="140"/>
      <c r="F79" s="141"/>
      <c r="G79" s="141"/>
      <c r="H79" s="140"/>
      <c r="I79" s="140"/>
      <c r="J79" s="140"/>
      <c r="K79" s="140"/>
      <c r="L79" s="140"/>
      <c r="M79" s="140"/>
      <c r="N79" s="140"/>
      <c r="O79" s="140"/>
      <c r="P79" s="140"/>
      <c r="Q79" s="140"/>
      <c r="R79" s="140"/>
      <c r="S79" s="140"/>
      <c r="T79" s="140"/>
      <c r="U79" s="140"/>
      <c r="V79" s="140"/>
      <c r="W79" s="140"/>
      <c r="X79" s="140"/>
      <c r="Y79" s="140"/>
      <c r="Z79" s="140"/>
      <c r="AA79" s="140"/>
      <c r="AB79" s="140"/>
      <c r="AC79" s="140"/>
      <c r="AD79" s="140"/>
      <c r="AE79" s="140"/>
      <c r="AF79" s="140"/>
      <c r="AG79" s="140"/>
      <c r="AH79" s="140"/>
      <c r="AI79" s="140"/>
      <c r="AJ79" s="140"/>
      <c r="AK79" s="140"/>
      <c r="AL79" s="140"/>
      <c r="AM79" s="140"/>
      <c r="AN79" s="140"/>
      <c r="AO79" s="140"/>
      <c r="AP79" s="140"/>
      <c r="AQ79" s="142"/>
      <c r="AR79" s="17" t="s">
        <v>10</v>
      </c>
      <c r="AS79" s="18" t="s">
        <v>8</v>
      </c>
      <c r="AT79" s="24"/>
      <c r="AU79" s="251">
        <f t="shared" si="11"/>
        <v>0</v>
      </c>
      <c r="AV79" s="251">
        <f t="shared" ref="AV79:AV110" si="18">COUNTA(D79:AQ79)*C79</f>
        <v>0</v>
      </c>
      <c r="AW79" s="58" t="str">
        <f t="shared" si="12"/>
        <v/>
      </c>
      <c r="AX79" s="55" t="str">
        <f t="shared" si="13"/>
        <v/>
      </c>
    </row>
    <row r="80" spans="1:50" x14ac:dyDescent="0.35">
      <c r="A80" s="350"/>
      <c r="B80" s="270" t="s">
        <v>149</v>
      </c>
      <c r="C80" s="271">
        <v>2</v>
      </c>
      <c r="D80" s="139"/>
      <c r="E80" s="140"/>
      <c r="F80" s="141"/>
      <c r="G80" s="141"/>
      <c r="H80" s="140"/>
      <c r="I80" s="140"/>
      <c r="J80" s="140"/>
      <c r="K80" s="140"/>
      <c r="L80" s="140"/>
      <c r="M80" s="140"/>
      <c r="N80" s="140"/>
      <c r="O80" s="140"/>
      <c r="P80" s="140"/>
      <c r="Q80" s="140"/>
      <c r="R80" s="140"/>
      <c r="S80" s="140"/>
      <c r="T80" s="140"/>
      <c r="U80" s="140"/>
      <c r="V80" s="140"/>
      <c r="W80" s="140"/>
      <c r="X80" s="140"/>
      <c r="Y80" s="140"/>
      <c r="Z80" s="140"/>
      <c r="AA80" s="140"/>
      <c r="AB80" s="140"/>
      <c r="AC80" s="140"/>
      <c r="AD80" s="140"/>
      <c r="AE80" s="140"/>
      <c r="AF80" s="140"/>
      <c r="AG80" s="140"/>
      <c r="AH80" s="140"/>
      <c r="AI80" s="140"/>
      <c r="AJ80" s="140"/>
      <c r="AK80" s="140"/>
      <c r="AL80" s="140"/>
      <c r="AM80" s="140"/>
      <c r="AN80" s="140"/>
      <c r="AO80" s="140"/>
      <c r="AP80" s="140"/>
      <c r="AQ80" s="142"/>
      <c r="AR80" s="17" t="s">
        <v>11</v>
      </c>
      <c r="AS80" s="18" t="s">
        <v>8</v>
      </c>
      <c r="AT80" s="24"/>
      <c r="AU80" s="251">
        <f t="shared" si="11"/>
        <v>0</v>
      </c>
      <c r="AV80" s="251">
        <f t="shared" si="18"/>
        <v>0</v>
      </c>
      <c r="AW80" s="58" t="str">
        <f t="shared" si="12"/>
        <v/>
      </c>
      <c r="AX80" s="55" t="str">
        <f t="shared" si="13"/>
        <v/>
      </c>
    </row>
    <row r="81" spans="1:50" x14ac:dyDescent="0.35">
      <c r="A81" s="350"/>
      <c r="B81" s="270" t="s">
        <v>150</v>
      </c>
      <c r="C81" s="271">
        <v>3</v>
      </c>
      <c r="D81" s="139"/>
      <c r="E81" s="140"/>
      <c r="F81" s="141"/>
      <c r="G81" s="141"/>
      <c r="H81" s="140"/>
      <c r="I81" s="140"/>
      <c r="J81" s="140"/>
      <c r="K81" s="140"/>
      <c r="L81" s="140"/>
      <c r="M81" s="140"/>
      <c r="N81" s="140"/>
      <c r="O81" s="140"/>
      <c r="P81" s="140"/>
      <c r="Q81" s="140"/>
      <c r="R81" s="140"/>
      <c r="S81" s="140"/>
      <c r="T81" s="140"/>
      <c r="U81" s="140"/>
      <c r="V81" s="140"/>
      <c r="W81" s="140"/>
      <c r="X81" s="140"/>
      <c r="Y81" s="140"/>
      <c r="Z81" s="140"/>
      <c r="AA81" s="140"/>
      <c r="AB81" s="140"/>
      <c r="AC81" s="140"/>
      <c r="AD81" s="140"/>
      <c r="AE81" s="140"/>
      <c r="AF81" s="140"/>
      <c r="AG81" s="140"/>
      <c r="AH81" s="140"/>
      <c r="AI81" s="140"/>
      <c r="AJ81" s="140"/>
      <c r="AK81" s="140"/>
      <c r="AL81" s="140"/>
      <c r="AM81" s="140"/>
      <c r="AN81" s="140"/>
      <c r="AO81" s="140"/>
      <c r="AP81" s="140"/>
      <c r="AQ81" s="142"/>
      <c r="AR81" s="17" t="s">
        <v>11</v>
      </c>
      <c r="AS81" s="18" t="s">
        <v>8</v>
      </c>
      <c r="AT81" s="24"/>
      <c r="AU81" s="251">
        <f t="shared" si="11"/>
        <v>0</v>
      </c>
      <c r="AV81" s="251">
        <f t="shared" si="18"/>
        <v>0</v>
      </c>
      <c r="AW81" s="58" t="str">
        <f t="shared" si="12"/>
        <v/>
      </c>
      <c r="AX81" s="55" t="str">
        <f t="shared" si="13"/>
        <v/>
      </c>
    </row>
    <row r="82" spans="1:50" x14ac:dyDescent="0.35">
      <c r="A82" s="350"/>
      <c r="B82" s="270" t="s">
        <v>116</v>
      </c>
      <c r="C82" s="262">
        <v>2</v>
      </c>
      <c r="D82" s="139"/>
      <c r="E82" s="140"/>
      <c r="F82" s="141"/>
      <c r="G82" s="141"/>
      <c r="H82" s="140"/>
      <c r="I82" s="140"/>
      <c r="J82" s="140"/>
      <c r="K82" s="140"/>
      <c r="L82" s="140"/>
      <c r="M82" s="140"/>
      <c r="N82" s="140"/>
      <c r="O82" s="140"/>
      <c r="P82" s="140"/>
      <c r="Q82" s="140"/>
      <c r="R82" s="140"/>
      <c r="S82" s="140"/>
      <c r="T82" s="140"/>
      <c r="U82" s="140"/>
      <c r="V82" s="140"/>
      <c r="W82" s="140"/>
      <c r="X82" s="140"/>
      <c r="Y82" s="140"/>
      <c r="Z82" s="140"/>
      <c r="AA82" s="140"/>
      <c r="AB82" s="140"/>
      <c r="AC82" s="140"/>
      <c r="AD82" s="140"/>
      <c r="AE82" s="140"/>
      <c r="AF82" s="140"/>
      <c r="AG82" s="140"/>
      <c r="AH82" s="140"/>
      <c r="AI82" s="140"/>
      <c r="AJ82" s="140"/>
      <c r="AK82" s="140"/>
      <c r="AL82" s="140"/>
      <c r="AM82" s="140"/>
      <c r="AN82" s="140"/>
      <c r="AO82" s="140"/>
      <c r="AP82" s="140"/>
      <c r="AQ82" s="142"/>
      <c r="AR82" s="17" t="s">
        <v>89</v>
      </c>
      <c r="AS82" s="18" t="s">
        <v>8</v>
      </c>
      <c r="AT82" s="28"/>
      <c r="AU82" s="251">
        <f t="shared" si="11"/>
        <v>0</v>
      </c>
      <c r="AV82" s="251">
        <f t="shared" si="18"/>
        <v>0</v>
      </c>
      <c r="AW82" s="58" t="str">
        <f t="shared" si="12"/>
        <v/>
      </c>
      <c r="AX82" s="55" t="str">
        <f t="shared" si="13"/>
        <v/>
      </c>
    </row>
    <row r="83" spans="1:50" x14ac:dyDescent="0.35">
      <c r="A83" s="350"/>
      <c r="B83" s="270" t="s">
        <v>117</v>
      </c>
      <c r="C83" s="271">
        <v>3</v>
      </c>
      <c r="D83" s="139"/>
      <c r="E83" s="140"/>
      <c r="F83" s="141"/>
      <c r="G83" s="141"/>
      <c r="H83" s="140"/>
      <c r="I83" s="140"/>
      <c r="J83" s="140"/>
      <c r="K83" s="140"/>
      <c r="L83" s="140"/>
      <c r="M83" s="140"/>
      <c r="N83" s="140"/>
      <c r="O83" s="140"/>
      <c r="P83" s="140"/>
      <c r="Q83" s="140"/>
      <c r="R83" s="140"/>
      <c r="S83" s="140"/>
      <c r="T83" s="140"/>
      <c r="U83" s="140"/>
      <c r="V83" s="140"/>
      <c r="W83" s="140"/>
      <c r="X83" s="140"/>
      <c r="Y83" s="140"/>
      <c r="Z83" s="140"/>
      <c r="AA83" s="140"/>
      <c r="AB83" s="140"/>
      <c r="AC83" s="140"/>
      <c r="AD83" s="140"/>
      <c r="AE83" s="140"/>
      <c r="AF83" s="140"/>
      <c r="AG83" s="140"/>
      <c r="AH83" s="140"/>
      <c r="AI83" s="140"/>
      <c r="AJ83" s="140"/>
      <c r="AK83" s="140"/>
      <c r="AL83" s="140"/>
      <c r="AM83" s="140"/>
      <c r="AN83" s="140"/>
      <c r="AO83" s="140"/>
      <c r="AP83" s="140"/>
      <c r="AQ83" s="142"/>
      <c r="AR83" s="17" t="s">
        <v>89</v>
      </c>
      <c r="AS83" s="18" t="s">
        <v>9</v>
      </c>
      <c r="AT83" s="28"/>
      <c r="AU83" s="251">
        <f t="shared" si="11"/>
        <v>0</v>
      </c>
      <c r="AV83" s="251">
        <f t="shared" si="18"/>
        <v>0</v>
      </c>
      <c r="AW83" s="58" t="str">
        <f t="shared" si="12"/>
        <v/>
      </c>
      <c r="AX83" s="55" t="str">
        <f t="shared" si="13"/>
        <v/>
      </c>
    </row>
    <row r="84" spans="1:50" x14ac:dyDescent="0.35">
      <c r="A84" s="350"/>
      <c r="B84" s="270" t="s">
        <v>96</v>
      </c>
      <c r="C84" s="271">
        <v>1</v>
      </c>
      <c r="D84" s="139"/>
      <c r="E84" s="140"/>
      <c r="F84" s="141"/>
      <c r="G84" s="141"/>
      <c r="H84" s="140"/>
      <c r="I84" s="140"/>
      <c r="J84" s="140"/>
      <c r="K84" s="140"/>
      <c r="L84" s="140"/>
      <c r="M84" s="140"/>
      <c r="N84" s="140"/>
      <c r="O84" s="140"/>
      <c r="P84" s="140"/>
      <c r="Q84" s="140"/>
      <c r="R84" s="140"/>
      <c r="S84" s="140"/>
      <c r="T84" s="140"/>
      <c r="U84" s="140"/>
      <c r="V84" s="140"/>
      <c r="W84" s="140"/>
      <c r="X84" s="140"/>
      <c r="Y84" s="140"/>
      <c r="Z84" s="140"/>
      <c r="AA84" s="140"/>
      <c r="AB84" s="140"/>
      <c r="AC84" s="140"/>
      <c r="AD84" s="140"/>
      <c r="AE84" s="140"/>
      <c r="AF84" s="140"/>
      <c r="AG84" s="140"/>
      <c r="AH84" s="140"/>
      <c r="AI84" s="140"/>
      <c r="AJ84" s="140"/>
      <c r="AK84" s="140"/>
      <c r="AL84" s="140"/>
      <c r="AM84" s="140"/>
      <c r="AN84" s="140"/>
      <c r="AO84" s="140"/>
      <c r="AP84" s="140"/>
      <c r="AQ84" s="142"/>
      <c r="AR84" s="17" t="s">
        <v>16</v>
      </c>
      <c r="AS84" s="18" t="s">
        <v>8</v>
      </c>
      <c r="AT84" s="152" t="s">
        <v>12</v>
      </c>
      <c r="AU84" s="251">
        <f t="shared" si="11"/>
        <v>0</v>
      </c>
      <c r="AV84" s="251">
        <f t="shared" si="18"/>
        <v>0</v>
      </c>
      <c r="AW84" s="58" t="str">
        <f t="shared" si="12"/>
        <v/>
      </c>
      <c r="AX84" s="55" t="str">
        <f t="shared" si="13"/>
        <v/>
      </c>
    </row>
    <row r="85" spans="1:50" x14ac:dyDescent="0.35">
      <c r="A85" s="350"/>
      <c r="B85" s="270" t="s">
        <v>151</v>
      </c>
      <c r="C85" s="271">
        <v>2</v>
      </c>
      <c r="D85" s="139"/>
      <c r="E85" s="140"/>
      <c r="F85" s="141"/>
      <c r="G85" s="141"/>
      <c r="H85" s="140"/>
      <c r="I85" s="140"/>
      <c r="J85" s="140"/>
      <c r="K85" s="140"/>
      <c r="L85" s="140"/>
      <c r="M85" s="140"/>
      <c r="N85" s="140"/>
      <c r="O85" s="140"/>
      <c r="P85" s="140"/>
      <c r="Q85" s="140"/>
      <c r="R85" s="140"/>
      <c r="S85" s="140"/>
      <c r="T85" s="140"/>
      <c r="U85" s="140"/>
      <c r="V85" s="140"/>
      <c r="W85" s="140"/>
      <c r="X85" s="140"/>
      <c r="Y85" s="140"/>
      <c r="Z85" s="140"/>
      <c r="AA85" s="140"/>
      <c r="AB85" s="140"/>
      <c r="AC85" s="140"/>
      <c r="AD85" s="140"/>
      <c r="AE85" s="140"/>
      <c r="AF85" s="140"/>
      <c r="AG85" s="140"/>
      <c r="AH85" s="140"/>
      <c r="AI85" s="140"/>
      <c r="AJ85" s="140"/>
      <c r="AK85" s="140"/>
      <c r="AL85" s="140"/>
      <c r="AM85" s="140"/>
      <c r="AN85" s="140"/>
      <c r="AO85" s="140"/>
      <c r="AP85" s="140"/>
      <c r="AQ85" s="142"/>
      <c r="AR85" s="17" t="s">
        <v>16</v>
      </c>
      <c r="AS85" s="18" t="s">
        <v>6</v>
      </c>
      <c r="AT85" s="152" t="s">
        <v>12</v>
      </c>
      <c r="AU85" s="251">
        <f t="shared" si="11"/>
        <v>0</v>
      </c>
      <c r="AV85" s="251">
        <f t="shared" si="18"/>
        <v>0</v>
      </c>
      <c r="AW85" s="58" t="str">
        <f t="shared" si="12"/>
        <v/>
      </c>
      <c r="AX85" s="55" t="str">
        <f t="shared" si="13"/>
        <v/>
      </c>
    </row>
    <row r="86" spans="1:50" x14ac:dyDescent="0.35">
      <c r="A86" s="350"/>
      <c r="B86" s="270" t="s">
        <v>152</v>
      </c>
      <c r="C86" s="271">
        <v>2</v>
      </c>
      <c r="D86" s="139"/>
      <c r="E86" s="140"/>
      <c r="F86" s="141"/>
      <c r="G86" s="141"/>
      <c r="H86" s="140"/>
      <c r="I86" s="140"/>
      <c r="J86" s="140"/>
      <c r="K86" s="140"/>
      <c r="L86" s="140"/>
      <c r="M86" s="140"/>
      <c r="N86" s="140"/>
      <c r="O86" s="140"/>
      <c r="P86" s="140"/>
      <c r="Q86" s="140"/>
      <c r="R86" s="140"/>
      <c r="S86" s="140"/>
      <c r="T86" s="140"/>
      <c r="U86" s="140"/>
      <c r="V86" s="140"/>
      <c r="W86" s="140"/>
      <c r="X86" s="140"/>
      <c r="Y86" s="140"/>
      <c r="Z86" s="140"/>
      <c r="AA86" s="140"/>
      <c r="AB86" s="140"/>
      <c r="AC86" s="140"/>
      <c r="AD86" s="140"/>
      <c r="AE86" s="140"/>
      <c r="AF86" s="140"/>
      <c r="AG86" s="140"/>
      <c r="AH86" s="140"/>
      <c r="AI86" s="140"/>
      <c r="AJ86" s="140"/>
      <c r="AK86" s="140"/>
      <c r="AL86" s="140"/>
      <c r="AM86" s="140"/>
      <c r="AN86" s="140"/>
      <c r="AO86" s="140"/>
      <c r="AP86" s="140"/>
      <c r="AQ86" s="142"/>
      <c r="AR86" s="17" t="s">
        <v>16</v>
      </c>
      <c r="AS86" s="18" t="s">
        <v>6</v>
      </c>
      <c r="AT86" s="152" t="s">
        <v>12</v>
      </c>
      <c r="AU86" s="251">
        <f t="shared" si="11"/>
        <v>0</v>
      </c>
      <c r="AV86" s="251">
        <f t="shared" si="18"/>
        <v>0</v>
      </c>
      <c r="AW86" s="58" t="str">
        <f t="shared" si="12"/>
        <v/>
      </c>
      <c r="AX86" s="55" t="str">
        <f t="shared" si="13"/>
        <v/>
      </c>
    </row>
    <row r="87" spans="1:50" x14ac:dyDescent="0.35">
      <c r="A87" s="350"/>
      <c r="B87" s="270">
        <v>5</v>
      </c>
      <c r="C87" s="262">
        <v>6</v>
      </c>
      <c r="D87" s="139"/>
      <c r="E87" s="140"/>
      <c r="F87" s="141"/>
      <c r="G87" s="141"/>
      <c r="H87" s="140"/>
      <c r="I87" s="140"/>
      <c r="J87" s="140"/>
      <c r="K87" s="140"/>
      <c r="L87" s="140"/>
      <c r="M87" s="140"/>
      <c r="N87" s="140"/>
      <c r="O87" s="140"/>
      <c r="P87" s="140"/>
      <c r="Q87" s="140"/>
      <c r="R87" s="140"/>
      <c r="S87" s="140"/>
      <c r="T87" s="140"/>
      <c r="U87" s="140"/>
      <c r="V87" s="140"/>
      <c r="W87" s="140"/>
      <c r="X87" s="140"/>
      <c r="Y87" s="140"/>
      <c r="Z87" s="140"/>
      <c r="AA87" s="140"/>
      <c r="AB87" s="140"/>
      <c r="AC87" s="140"/>
      <c r="AD87" s="140"/>
      <c r="AE87" s="140"/>
      <c r="AF87" s="140"/>
      <c r="AG87" s="140"/>
      <c r="AH87" s="140"/>
      <c r="AI87" s="140"/>
      <c r="AJ87" s="140"/>
      <c r="AK87" s="140"/>
      <c r="AL87" s="140"/>
      <c r="AM87" s="140"/>
      <c r="AN87" s="140"/>
      <c r="AO87" s="140"/>
      <c r="AP87" s="140"/>
      <c r="AQ87" s="142"/>
      <c r="AR87" s="17" t="s">
        <v>10</v>
      </c>
      <c r="AS87" s="18" t="s">
        <v>9</v>
      </c>
      <c r="AT87" s="152" t="s">
        <v>12</v>
      </c>
      <c r="AU87" s="251">
        <f t="shared" si="11"/>
        <v>0</v>
      </c>
      <c r="AV87" s="251">
        <f t="shared" si="18"/>
        <v>0</v>
      </c>
      <c r="AW87" s="58" t="str">
        <f t="shared" si="12"/>
        <v/>
      </c>
      <c r="AX87" s="55" t="str">
        <f t="shared" si="13"/>
        <v/>
      </c>
    </row>
    <row r="88" spans="1:50" x14ac:dyDescent="0.35">
      <c r="A88" s="350"/>
      <c r="B88" s="270">
        <v>6</v>
      </c>
      <c r="C88" s="262">
        <v>5</v>
      </c>
      <c r="D88" s="139"/>
      <c r="E88" s="140"/>
      <c r="F88" s="141"/>
      <c r="G88" s="141"/>
      <c r="H88" s="140"/>
      <c r="I88" s="140"/>
      <c r="J88" s="140"/>
      <c r="K88" s="140"/>
      <c r="L88" s="140"/>
      <c r="M88" s="140"/>
      <c r="N88" s="140"/>
      <c r="O88" s="140"/>
      <c r="P88" s="140"/>
      <c r="Q88" s="140"/>
      <c r="R88" s="140"/>
      <c r="S88" s="140"/>
      <c r="T88" s="140"/>
      <c r="U88" s="140"/>
      <c r="V88" s="140"/>
      <c r="W88" s="140"/>
      <c r="X88" s="140"/>
      <c r="Y88" s="140"/>
      <c r="Z88" s="140"/>
      <c r="AA88" s="140"/>
      <c r="AB88" s="140"/>
      <c r="AC88" s="140"/>
      <c r="AD88" s="140"/>
      <c r="AE88" s="140"/>
      <c r="AF88" s="140"/>
      <c r="AG88" s="140"/>
      <c r="AH88" s="140"/>
      <c r="AI88" s="140"/>
      <c r="AJ88" s="140"/>
      <c r="AK88" s="140"/>
      <c r="AL88" s="140"/>
      <c r="AM88" s="140"/>
      <c r="AN88" s="140"/>
      <c r="AO88" s="140"/>
      <c r="AP88" s="140"/>
      <c r="AQ88" s="142"/>
      <c r="AR88" s="17" t="s">
        <v>10</v>
      </c>
      <c r="AS88" s="18" t="s">
        <v>9</v>
      </c>
      <c r="AT88" s="152" t="s">
        <v>12</v>
      </c>
      <c r="AU88" s="251">
        <f t="shared" si="11"/>
        <v>0</v>
      </c>
      <c r="AV88" s="251">
        <f t="shared" si="18"/>
        <v>0</v>
      </c>
      <c r="AW88" s="58" t="str">
        <f t="shared" si="12"/>
        <v/>
      </c>
      <c r="AX88" s="55" t="str">
        <f t="shared" si="13"/>
        <v/>
      </c>
    </row>
    <row r="89" spans="1:50" x14ac:dyDescent="0.35">
      <c r="A89" s="350"/>
      <c r="B89" s="270">
        <v>7</v>
      </c>
      <c r="C89" s="262">
        <v>5</v>
      </c>
      <c r="D89" s="139"/>
      <c r="E89" s="140"/>
      <c r="F89" s="141"/>
      <c r="G89" s="141"/>
      <c r="H89" s="140"/>
      <c r="I89" s="140"/>
      <c r="J89" s="140"/>
      <c r="K89" s="140"/>
      <c r="L89" s="140"/>
      <c r="M89" s="140"/>
      <c r="N89" s="140"/>
      <c r="O89" s="140"/>
      <c r="P89" s="140"/>
      <c r="Q89" s="140"/>
      <c r="R89" s="140"/>
      <c r="S89" s="140"/>
      <c r="T89" s="140"/>
      <c r="U89" s="140"/>
      <c r="V89" s="140"/>
      <c r="W89" s="140"/>
      <c r="X89" s="140"/>
      <c r="Y89" s="140"/>
      <c r="Z89" s="140"/>
      <c r="AA89" s="140"/>
      <c r="AB89" s="140"/>
      <c r="AC89" s="140"/>
      <c r="AD89" s="140"/>
      <c r="AE89" s="140"/>
      <c r="AF89" s="140"/>
      <c r="AG89" s="140"/>
      <c r="AH89" s="140"/>
      <c r="AI89" s="140"/>
      <c r="AJ89" s="140"/>
      <c r="AK89" s="140"/>
      <c r="AL89" s="140"/>
      <c r="AM89" s="140"/>
      <c r="AN89" s="140"/>
      <c r="AO89" s="140"/>
      <c r="AP89" s="140"/>
      <c r="AQ89" s="142"/>
      <c r="AR89" s="17" t="s">
        <v>7</v>
      </c>
      <c r="AS89" s="18" t="s">
        <v>9</v>
      </c>
      <c r="AT89" s="152" t="s">
        <v>12</v>
      </c>
      <c r="AU89" s="251">
        <f t="shared" si="11"/>
        <v>0</v>
      </c>
      <c r="AV89" s="251">
        <f t="shared" si="18"/>
        <v>0</v>
      </c>
      <c r="AW89" s="58" t="str">
        <f t="shared" si="12"/>
        <v/>
      </c>
      <c r="AX89" s="55" t="str">
        <f t="shared" si="13"/>
        <v/>
      </c>
    </row>
    <row r="90" spans="1:50" x14ac:dyDescent="0.35">
      <c r="A90" s="350"/>
      <c r="B90" s="270">
        <v>8</v>
      </c>
      <c r="C90" s="262">
        <v>3</v>
      </c>
      <c r="D90" s="139"/>
      <c r="E90" s="140"/>
      <c r="F90" s="141"/>
      <c r="G90" s="141"/>
      <c r="H90" s="140"/>
      <c r="I90" s="140"/>
      <c r="J90" s="140"/>
      <c r="K90" s="140"/>
      <c r="L90" s="140"/>
      <c r="M90" s="140"/>
      <c r="N90" s="140"/>
      <c r="O90" s="140"/>
      <c r="P90" s="140"/>
      <c r="Q90" s="140"/>
      <c r="R90" s="140"/>
      <c r="S90" s="140"/>
      <c r="T90" s="140"/>
      <c r="U90" s="140"/>
      <c r="V90" s="140"/>
      <c r="W90" s="140"/>
      <c r="X90" s="140"/>
      <c r="Y90" s="140"/>
      <c r="Z90" s="140"/>
      <c r="AA90" s="140"/>
      <c r="AB90" s="140"/>
      <c r="AC90" s="140"/>
      <c r="AD90" s="140"/>
      <c r="AE90" s="140"/>
      <c r="AF90" s="140"/>
      <c r="AG90" s="140"/>
      <c r="AH90" s="140"/>
      <c r="AI90" s="140"/>
      <c r="AJ90" s="140"/>
      <c r="AK90" s="140"/>
      <c r="AL90" s="140"/>
      <c r="AM90" s="140"/>
      <c r="AN90" s="140"/>
      <c r="AO90" s="140"/>
      <c r="AP90" s="140"/>
      <c r="AQ90" s="142"/>
      <c r="AR90" s="17" t="s">
        <v>16</v>
      </c>
      <c r="AS90" s="18" t="s">
        <v>9</v>
      </c>
      <c r="AT90" s="152" t="s">
        <v>12</v>
      </c>
      <c r="AU90" s="251">
        <f t="shared" si="11"/>
        <v>0</v>
      </c>
      <c r="AV90" s="251">
        <f t="shared" si="18"/>
        <v>0</v>
      </c>
      <c r="AW90" s="58" t="str">
        <f t="shared" si="12"/>
        <v/>
      </c>
      <c r="AX90" s="55" t="str">
        <f t="shared" si="13"/>
        <v/>
      </c>
    </row>
    <row r="91" spans="1:50" x14ac:dyDescent="0.35">
      <c r="A91" s="350"/>
      <c r="B91" s="270" t="s">
        <v>153</v>
      </c>
      <c r="C91" s="262">
        <v>4</v>
      </c>
      <c r="D91" s="139"/>
      <c r="E91" s="140"/>
      <c r="F91" s="141"/>
      <c r="G91" s="141"/>
      <c r="H91" s="140"/>
      <c r="I91" s="140"/>
      <c r="J91" s="140"/>
      <c r="K91" s="140"/>
      <c r="L91" s="140"/>
      <c r="M91" s="140"/>
      <c r="N91" s="140"/>
      <c r="O91" s="140"/>
      <c r="P91" s="140"/>
      <c r="Q91" s="140"/>
      <c r="R91" s="140"/>
      <c r="S91" s="140"/>
      <c r="T91" s="140"/>
      <c r="U91" s="140"/>
      <c r="V91" s="140"/>
      <c r="W91" s="140"/>
      <c r="X91" s="140"/>
      <c r="Y91" s="140"/>
      <c r="Z91" s="140"/>
      <c r="AA91" s="140"/>
      <c r="AB91" s="140"/>
      <c r="AC91" s="140"/>
      <c r="AD91" s="140"/>
      <c r="AE91" s="140"/>
      <c r="AF91" s="140"/>
      <c r="AG91" s="140"/>
      <c r="AH91" s="140"/>
      <c r="AI91" s="140"/>
      <c r="AJ91" s="140"/>
      <c r="AK91" s="140"/>
      <c r="AL91" s="140"/>
      <c r="AM91" s="140"/>
      <c r="AN91" s="140"/>
      <c r="AO91" s="140"/>
      <c r="AP91" s="140"/>
      <c r="AQ91" s="142"/>
      <c r="AR91" s="17" t="s">
        <v>7</v>
      </c>
      <c r="AS91" s="18" t="s">
        <v>9</v>
      </c>
      <c r="AT91" s="28"/>
      <c r="AU91" s="251">
        <f t="shared" si="11"/>
        <v>0</v>
      </c>
      <c r="AV91" s="251">
        <f t="shared" si="18"/>
        <v>0</v>
      </c>
      <c r="AW91" s="58" t="str">
        <f t="shared" si="12"/>
        <v/>
      </c>
      <c r="AX91" s="55" t="str">
        <f t="shared" si="13"/>
        <v/>
      </c>
    </row>
    <row r="92" spans="1:50" x14ac:dyDescent="0.35">
      <c r="A92" s="350"/>
      <c r="B92" s="270" t="s">
        <v>140</v>
      </c>
      <c r="C92" s="262">
        <v>5</v>
      </c>
      <c r="D92" s="139"/>
      <c r="E92" s="140"/>
      <c r="F92" s="141"/>
      <c r="G92" s="141"/>
      <c r="H92" s="140"/>
      <c r="I92" s="140"/>
      <c r="J92" s="140"/>
      <c r="K92" s="140"/>
      <c r="L92" s="140"/>
      <c r="M92" s="140"/>
      <c r="N92" s="140"/>
      <c r="O92" s="140"/>
      <c r="P92" s="140"/>
      <c r="Q92" s="140"/>
      <c r="R92" s="140"/>
      <c r="S92" s="140"/>
      <c r="T92" s="140"/>
      <c r="U92" s="140"/>
      <c r="V92" s="140"/>
      <c r="W92" s="140"/>
      <c r="X92" s="140"/>
      <c r="Y92" s="140"/>
      <c r="Z92" s="140"/>
      <c r="AA92" s="140"/>
      <c r="AB92" s="140"/>
      <c r="AC92" s="140"/>
      <c r="AD92" s="140"/>
      <c r="AE92" s="140"/>
      <c r="AF92" s="140"/>
      <c r="AG92" s="140"/>
      <c r="AH92" s="140"/>
      <c r="AI92" s="140"/>
      <c r="AJ92" s="140"/>
      <c r="AK92" s="140"/>
      <c r="AL92" s="140"/>
      <c r="AM92" s="140"/>
      <c r="AN92" s="140"/>
      <c r="AO92" s="140"/>
      <c r="AP92" s="140"/>
      <c r="AQ92" s="142"/>
      <c r="AR92" s="17" t="s">
        <v>89</v>
      </c>
      <c r="AS92" s="18" t="s">
        <v>9</v>
      </c>
      <c r="AT92" s="28"/>
      <c r="AU92" s="251">
        <f t="shared" si="11"/>
        <v>0</v>
      </c>
      <c r="AV92" s="251">
        <f t="shared" si="18"/>
        <v>0</v>
      </c>
      <c r="AW92" s="58" t="str">
        <f t="shared" si="12"/>
        <v/>
      </c>
      <c r="AX92" s="55" t="str">
        <f t="shared" si="13"/>
        <v/>
      </c>
    </row>
    <row r="93" spans="1:50" x14ac:dyDescent="0.35">
      <c r="A93" s="350"/>
      <c r="B93" s="270" t="s">
        <v>103</v>
      </c>
      <c r="C93" s="271">
        <v>2</v>
      </c>
      <c r="D93" s="139"/>
      <c r="E93" s="140"/>
      <c r="F93" s="141"/>
      <c r="G93" s="141"/>
      <c r="H93" s="140"/>
      <c r="I93" s="140"/>
      <c r="J93" s="140"/>
      <c r="K93" s="140"/>
      <c r="L93" s="140"/>
      <c r="M93" s="140"/>
      <c r="N93" s="140"/>
      <c r="O93" s="140"/>
      <c r="P93" s="140"/>
      <c r="Q93" s="140"/>
      <c r="R93" s="140"/>
      <c r="S93" s="140"/>
      <c r="T93" s="140"/>
      <c r="U93" s="140"/>
      <c r="V93" s="140"/>
      <c r="W93" s="140"/>
      <c r="X93" s="140"/>
      <c r="Y93" s="140"/>
      <c r="Z93" s="140"/>
      <c r="AA93" s="140"/>
      <c r="AB93" s="140"/>
      <c r="AC93" s="140"/>
      <c r="AD93" s="140"/>
      <c r="AE93" s="140"/>
      <c r="AF93" s="140"/>
      <c r="AG93" s="140"/>
      <c r="AH93" s="140"/>
      <c r="AI93" s="140"/>
      <c r="AJ93" s="140"/>
      <c r="AK93" s="140"/>
      <c r="AL93" s="140"/>
      <c r="AM93" s="140"/>
      <c r="AN93" s="140"/>
      <c r="AO93" s="140"/>
      <c r="AP93" s="140"/>
      <c r="AQ93" s="142"/>
      <c r="AR93" s="17" t="s">
        <v>10</v>
      </c>
      <c r="AS93" s="18" t="s">
        <v>8</v>
      </c>
      <c r="AT93" s="24"/>
      <c r="AU93" s="251">
        <f t="shared" si="11"/>
        <v>0</v>
      </c>
      <c r="AV93" s="251">
        <f t="shared" si="18"/>
        <v>0</v>
      </c>
      <c r="AW93" s="58" t="str">
        <f t="shared" si="12"/>
        <v/>
      </c>
      <c r="AX93" s="55" t="str">
        <f t="shared" si="13"/>
        <v/>
      </c>
    </row>
    <row r="94" spans="1:50" x14ac:dyDescent="0.35">
      <c r="A94" s="350"/>
      <c r="B94" s="270" t="s">
        <v>104</v>
      </c>
      <c r="C94" s="262">
        <v>2</v>
      </c>
      <c r="D94" s="139"/>
      <c r="E94" s="140"/>
      <c r="F94" s="141"/>
      <c r="G94" s="141"/>
      <c r="H94" s="140"/>
      <c r="I94" s="140"/>
      <c r="J94" s="140"/>
      <c r="K94" s="140"/>
      <c r="L94" s="140"/>
      <c r="M94" s="140"/>
      <c r="N94" s="140"/>
      <c r="O94" s="140"/>
      <c r="P94" s="140"/>
      <c r="Q94" s="140"/>
      <c r="R94" s="140"/>
      <c r="S94" s="140"/>
      <c r="T94" s="140"/>
      <c r="U94" s="140"/>
      <c r="V94" s="140"/>
      <c r="W94" s="140"/>
      <c r="X94" s="140"/>
      <c r="Y94" s="140"/>
      <c r="Z94" s="140"/>
      <c r="AA94" s="140"/>
      <c r="AB94" s="140"/>
      <c r="AC94" s="140"/>
      <c r="AD94" s="140"/>
      <c r="AE94" s="140"/>
      <c r="AF94" s="140"/>
      <c r="AG94" s="140"/>
      <c r="AH94" s="140"/>
      <c r="AI94" s="140"/>
      <c r="AJ94" s="140"/>
      <c r="AK94" s="140"/>
      <c r="AL94" s="140"/>
      <c r="AM94" s="140"/>
      <c r="AN94" s="140"/>
      <c r="AO94" s="140"/>
      <c r="AP94" s="140"/>
      <c r="AQ94" s="142"/>
      <c r="AR94" s="17" t="s">
        <v>10</v>
      </c>
      <c r="AS94" s="18" t="s">
        <v>8</v>
      </c>
      <c r="AT94" s="28"/>
      <c r="AU94" s="251">
        <f t="shared" si="11"/>
        <v>0</v>
      </c>
      <c r="AV94" s="251">
        <f t="shared" si="18"/>
        <v>0</v>
      </c>
      <c r="AW94" s="58" t="str">
        <f t="shared" si="12"/>
        <v/>
      </c>
      <c r="AX94" s="55" t="str">
        <f t="shared" si="13"/>
        <v/>
      </c>
    </row>
    <row r="95" spans="1:50" x14ac:dyDescent="0.35">
      <c r="A95" s="350"/>
      <c r="B95" s="270" t="s">
        <v>105</v>
      </c>
      <c r="C95" s="271">
        <v>4</v>
      </c>
      <c r="D95" s="139"/>
      <c r="E95" s="140"/>
      <c r="F95" s="141"/>
      <c r="G95" s="141"/>
      <c r="H95" s="140"/>
      <c r="I95" s="140"/>
      <c r="J95" s="140"/>
      <c r="K95" s="140"/>
      <c r="L95" s="140"/>
      <c r="M95" s="140"/>
      <c r="N95" s="140"/>
      <c r="O95" s="140"/>
      <c r="P95" s="140"/>
      <c r="Q95" s="140"/>
      <c r="R95" s="140"/>
      <c r="S95" s="140"/>
      <c r="T95" s="140"/>
      <c r="U95" s="140"/>
      <c r="V95" s="140"/>
      <c r="W95" s="140"/>
      <c r="X95" s="140"/>
      <c r="Y95" s="140"/>
      <c r="Z95" s="140"/>
      <c r="AA95" s="140"/>
      <c r="AB95" s="140"/>
      <c r="AC95" s="140"/>
      <c r="AD95" s="140"/>
      <c r="AE95" s="140"/>
      <c r="AF95" s="140"/>
      <c r="AG95" s="140"/>
      <c r="AH95" s="140"/>
      <c r="AI95" s="140"/>
      <c r="AJ95" s="140"/>
      <c r="AK95" s="140"/>
      <c r="AL95" s="140"/>
      <c r="AM95" s="140"/>
      <c r="AN95" s="140"/>
      <c r="AO95" s="140"/>
      <c r="AP95" s="140"/>
      <c r="AQ95" s="142"/>
      <c r="AR95" s="17" t="s">
        <v>89</v>
      </c>
      <c r="AS95" s="18" t="s">
        <v>8</v>
      </c>
      <c r="AT95" s="28"/>
      <c r="AU95" s="251">
        <f t="shared" ref="AU95:AU143" si="19">SUM(D95:AQ95)</f>
        <v>0</v>
      </c>
      <c r="AV95" s="251">
        <f t="shared" si="18"/>
        <v>0</v>
      </c>
      <c r="AW95" s="58" t="str">
        <f t="shared" si="12"/>
        <v/>
      </c>
      <c r="AX95" s="55" t="str">
        <f t="shared" si="13"/>
        <v/>
      </c>
    </row>
    <row r="96" spans="1:50" x14ac:dyDescent="0.35">
      <c r="A96" s="350"/>
      <c r="B96" s="270" t="s">
        <v>106</v>
      </c>
      <c r="C96" s="271">
        <v>2</v>
      </c>
      <c r="D96" s="139"/>
      <c r="E96" s="140"/>
      <c r="F96" s="141"/>
      <c r="G96" s="141"/>
      <c r="H96" s="140"/>
      <c r="I96" s="140"/>
      <c r="J96" s="140"/>
      <c r="K96" s="140"/>
      <c r="L96" s="140"/>
      <c r="M96" s="140"/>
      <c r="N96" s="140"/>
      <c r="O96" s="140"/>
      <c r="P96" s="140"/>
      <c r="Q96" s="140"/>
      <c r="R96" s="140"/>
      <c r="S96" s="140"/>
      <c r="T96" s="140"/>
      <c r="U96" s="140"/>
      <c r="V96" s="140"/>
      <c r="W96" s="140"/>
      <c r="X96" s="140"/>
      <c r="Y96" s="140"/>
      <c r="Z96" s="140"/>
      <c r="AA96" s="140"/>
      <c r="AB96" s="140"/>
      <c r="AC96" s="140"/>
      <c r="AD96" s="140"/>
      <c r="AE96" s="140"/>
      <c r="AF96" s="140"/>
      <c r="AG96" s="140"/>
      <c r="AH96" s="140"/>
      <c r="AI96" s="140"/>
      <c r="AJ96" s="140"/>
      <c r="AK96" s="140"/>
      <c r="AL96" s="140"/>
      <c r="AM96" s="140"/>
      <c r="AN96" s="140"/>
      <c r="AO96" s="140"/>
      <c r="AP96" s="140"/>
      <c r="AQ96" s="142"/>
      <c r="AR96" s="17" t="s">
        <v>89</v>
      </c>
      <c r="AS96" s="18" t="s">
        <v>6</v>
      </c>
      <c r="AT96" s="28"/>
      <c r="AU96" s="251">
        <f t="shared" si="19"/>
        <v>0</v>
      </c>
      <c r="AV96" s="251">
        <f t="shared" si="18"/>
        <v>0</v>
      </c>
      <c r="AW96" s="58" t="str">
        <f t="shared" si="12"/>
        <v/>
      </c>
      <c r="AX96" s="55" t="str">
        <f t="shared" si="13"/>
        <v/>
      </c>
    </row>
    <row r="97" spans="1:50" x14ac:dyDescent="0.35">
      <c r="A97" s="350"/>
      <c r="B97" s="270" t="s">
        <v>107</v>
      </c>
      <c r="C97" s="271">
        <v>1</v>
      </c>
      <c r="D97" s="139"/>
      <c r="E97" s="140"/>
      <c r="F97" s="141"/>
      <c r="G97" s="141"/>
      <c r="H97" s="140"/>
      <c r="I97" s="140"/>
      <c r="J97" s="140"/>
      <c r="K97" s="140"/>
      <c r="L97" s="140"/>
      <c r="M97" s="140"/>
      <c r="N97" s="140"/>
      <c r="O97" s="140"/>
      <c r="P97" s="140"/>
      <c r="Q97" s="140"/>
      <c r="R97" s="140"/>
      <c r="S97" s="140"/>
      <c r="T97" s="140"/>
      <c r="U97" s="140"/>
      <c r="V97" s="140"/>
      <c r="W97" s="140"/>
      <c r="X97" s="140"/>
      <c r="Y97" s="140"/>
      <c r="Z97" s="140"/>
      <c r="AA97" s="140"/>
      <c r="AB97" s="140"/>
      <c r="AC97" s="140"/>
      <c r="AD97" s="140"/>
      <c r="AE97" s="140"/>
      <c r="AF97" s="140"/>
      <c r="AG97" s="140"/>
      <c r="AH97" s="140"/>
      <c r="AI97" s="140"/>
      <c r="AJ97" s="140"/>
      <c r="AK97" s="140"/>
      <c r="AL97" s="140"/>
      <c r="AM97" s="140"/>
      <c r="AN97" s="140"/>
      <c r="AO97" s="140"/>
      <c r="AP97" s="140"/>
      <c r="AQ97" s="142"/>
      <c r="AR97" s="17" t="s">
        <v>11</v>
      </c>
      <c r="AS97" s="18" t="s">
        <v>6</v>
      </c>
      <c r="AT97" s="24"/>
      <c r="AU97" s="251">
        <f t="shared" si="19"/>
        <v>0</v>
      </c>
      <c r="AV97" s="251">
        <f t="shared" si="18"/>
        <v>0</v>
      </c>
      <c r="AW97" s="58" t="str">
        <f t="shared" si="12"/>
        <v/>
      </c>
      <c r="AX97" s="55" t="str">
        <f t="shared" si="13"/>
        <v/>
      </c>
    </row>
    <row r="98" spans="1:50" x14ac:dyDescent="0.35">
      <c r="A98" s="350"/>
      <c r="B98" s="270" t="s">
        <v>108</v>
      </c>
      <c r="C98" s="271">
        <v>2</v>
      </c>
      <c r="D98" s="139"/>
      <c r="E98" s="140"/>
      <c r="F98" s="141"/>
      <c r="G98" s="141"/>
      <c r="H98" s="140"/>
      <c r="I98" s="140"/>
      <c r="J98" s="140"/>
      <c r="K98" s="140"/>
      <c r="L98" s="140"/>
      <c r="M98" s="140"/>
      <c r="N98" s="140"/>
      <c r="O98" s="140"/>
      <c r="P98" s="140"/>
      <c r="Q98" s="140"/>
      <c r="R98" s="140"/>
      <c r="S98" s="140"/>
      <c r="T98" s="140"/>
      <c r="U98" s="140"/>
      <c r="V98" s="140"/>
      <c r="W98" s="140"/>
      <c r="X98" s="140"/>
      <c r="Y98" s="140"/>
      <c r="Z98" s="140"/>
      <c r="AA98" s="140"/>
      <c r="AB98" s="140"/>
      <c r="AC98" s="140"/>
      <c r="AD98" s="140"/>
      <c r="AE98" s="140"/>
      <c r="AF98" s="140"/>
      <c r="AG98" s="140"/>
      <c r="AH98" s="140"/>
      <c r="AI98" s="140"/>
      <c r="AJ98" s="140"/>
      <c r="AK98" s="140"/>
      <c r="AL98" s="140"/>
      <c r="AM98" s="140"/>
      <c r="AN98" s="140"/>
      <c r="AO98" s="140"/>
      <c r="AP98" s="140"/>
      <c r="AQ98" s="142"/>
      <c r="AR98" s="17" t="s">
        <v>11</v>
      </c>
      <c r="AS98" s="18" t="s">
        <v>6</v>
      </c>
      <c r="AT98" s="37"/>
      <c r="AU98" s="251">
        <f t="shared" si="19"/>
        <v>0</v>
      </c>
      <c r="AV98" s="251">
        <f t="shared" si="18"/>
        <v>0</v>
      </c>
      <c r="AW98" s="58" t="str">
        <f t="shared" si="12"/>
        <v/>
      </c>
      <c r="AX98" s="55" t="str">
        <f t="shared" si="13"/>
        <v/>
      </c>
    </row>
    <row r="99" spans="1:50" x14ac:dyDescent="0.35">
      <c r="A99" s="350"/>
      <c r="B99" s="270" t="s">
        <v>109</v>
      </c>
      <c r="C99" s="271">
        <v>2</v>
      </c>
      <c r="D99" s="139"/>
      <c r="E99" s="140"/>
      <c r="F99" s="141"/>
      <c r="G99" s="141"/>
      <c r="H99" s="140"/>
      <c r="I99" s="140"/>
      <c r="J99" s="140"/>
      <c r="K99" s="140"/>
      <c r="L99" s="140"/>
      <c r="M99" s="140"/>
      <c r="N99" s="140"/>
      <c r="O99" s="140"/>
      <c r="P99" s="140"/>
      <c r="Q99" s="140"/>
      <c r="R99" s="140"/>
      <c r="S99" s="140"/>
      <c r="T99" s="140"/>
      <c r="U99" s="140"/>
      <c r="V99" s="140"/>
      <c r="W99" s="140"/>
      <c r="X99" s="140"/>
      <c r="Y99" s="140"/>
      <c r="Z99" s="140"/>
      <c r="AA99" s="140"/>
      <c r="AB99" s="140"/>
      <c r="AC99" s="140"/>
      <c r="AD99" s="140"/>
      <c r="AE99" s="140"/>
      <c r="AF99" s="140"/>
      <c r="AG99" s="140"/>
      <c r="AH99" s="140"/>
      <c r="AI99" s="140"/>
      <c r="AJ99" s="140"/>
      <c r="AK99" s="140"/>
      <c r="AL99" s="140"/>
      <c r="AM99" s="140"/>
      <c r="AN99" s="140"/>
      <c r="AO99" s="140"/>
      <c r="AP99" s="140"/>
      <c r="AQ99" s="142"/>
      <c r="AR99" s="17" t="s">
        <v>11</v>
      </c>
      <c r="AS99" s="18" t="s">
        <v>6</v>
      </c>
      <c r="AT99" s="37"/>
      <c r="AU99" s="251">
        <f t="shared" si="19"/>
        <v>0</v>
      </c>
      <c r="AV99" s="251">
        <f t="shared" si="18"/>
        <v>0</v>
      </c>
      <c r="AW99" s="58" t="str">
        <f t="shared" si="12"/>
        <v/>
      </c>
      <c r="AX99" s="55" t="str">
        <f t="shared" si="13"/>
        <v/>
      </c>
    </row>
    <row r="100" spans="1:50" x14ac:dyDescent="0.35">
      <c r="A100" s="350"/>
      <c r="B100" s="270" t="s">
        <v>154</v>
      </c>
      <c r="C100" s="271">
        <v>2</v>
      </c>
      <c r="D100" s="139"/>
      <c r="E100" s="140"/>
      <c r="F100" s="141"/>
      <c r="G100" s="141"/>
      <c r="H100" s="140"/>
      <c r="I100" s="140"/>
      <c r="J100" s="140"/>
      <c r="K100" s="140"/>
      <c r="L100" s="140"/>
      <c r="M100" s="140"/>
      <c r="N100" s="140"/>
      <c r="O100" s="140"/>
      <c r="P100" s="140"/>
      <c r="Q100" s="140"/>
      <c r="R100" s="140"/>
      <c r="S100" s="140"/>
      <c r="T100" s="140"/>
      <c r="U100" s="140"/>
      <c r="V100" s="140"/>
      <c r="W100" s="140"/>
      <c r="X100" s="140"/>
      <c r="Y100" s="140"/>
      <c r="Z100" s="140"/>
      <c r="AA100" s="140"/>
      <c r="AB100" s="140"/>
      <c r="AC100" s="140"/>
      <c r="AD100" s="140"/>
      <c r="AE100" s="140"/>
      <c r="AF100" s="140"/>
      <c r="AG100" s="140"/>
      <c r="AH100" s="140"/>
      <c r="AI100" s="140"/>
      <c r="AJ100" s="140"/>
      <c r="AK100" s="140"/>
      <c r="AL100" s="140"/>
      <c r="AM100" s="140"/>
      <c r="AN100" s="140"/>
      <c r="AO100" s="140"/>
      <c r="AP100" s="140"/>
      <c r="AQ100" s="142"/>
      <c r="AR100" s="17" t="s">
        <v>11</v>
      </c>
      <c r="AS100" s="18" t="s">
        <v>8</v>
      </c>
      <c r="AT100" s="37"/>
      <c r="AU100" s="251">
        <f t="shared" si="19"/>
        <v>0</v>
      </c>
      <c r="AV100" s="251">
        <f t="shared" si="18"/>
        <v>0</v>
      </c>
      <c r="AW100" s="58" t="str">
        <f t="shared" si="12"/>
        <v/>
      </c>
      <c r="AX100" s="55" t="str">
        <f t="shared" si="13"/>
        <v/>
      </c>
    </row>
    <row r="101" spans="1:50" x14ac:dyDescent="0.35">
      <c r="A101" s="350"/>
      <c r="B101" s="270" t="s">
        <v>155</v>
      </c>
      <c r="C101" s="271">
        <v>3</v>
      </c>
      <c r="D101" s="139"/>
      <c r="E101" s="140"/>
      <c r="F101" s="141"/>
      <c r="G101" s="141"/>
      <c r="H101" s="140"/>
      <c r="I101" s="140"/>
      <c r="J101" s="140"/>
      <c r="K101" s="140"/>
      <c r="L101" s="140"/>
      <c r="M101" s="140"/>
      <c r="N101" s="140"/>
      <c r="O101" s="140"/>
      <c r="P101" s="140"/>
      <c r="Q101" s="140"/>
      <c r="R101" s="140"/>
      <c r="S101" s="140"/>
      <c r="T101" s="140"/>
      <c r="U101" s="140"/>
      <c r="V101" s="140"/>
      <c r="W101" s="140"/>
      <c r="X101" s="140"/>
      <c r="Y101" s="140"/>
      <c r="Z101" s="140"/>
      <c r="AA101" s="140"/>
      <c r="AB101" s="140"/>
      <c r="AC101" s="140"/>
      <c r="AD101" s="140"/>
      <c r="AE101" s="140"/>
      <c r="AF101" s="140"/>
      <c r="AG101" s="140"/>
      <c r="AH101" s="140"/>
      <c r="AI101" s="140"/>
      <c r="AJ101" s="140"/>
      <c r="AK101" s="140"/>
      <c r="AL101" s="140"/>
      <c r="AM101" s="140"/>
      <c r="AN101" s="140"/>
      <c r="AO101" s="140"/>
      <c r="AP101" s="140"/>
      <c r="AQ101" s="142"/>
      <c r="AR101" s="17" t="s">
        <v>11</v>
      </c>
      <c r="AS101" s="18" t="s">
        <v>8</v>
      </c>
      <c r="AT101" s="37"/>
      <c r="AU101" s="251">
        <f t="shared" si="19"/>
        <v>0</v>
      </c>
      <c r="AV101" s="251">
        <f t="shared" si="18"/>
        <v>0</v>
      </c>
      <c r="AW101" s="58" t="str">
        <f t="shared" si="12"/>
        <v/>
      </c>
      <c r="AX101" s="55" t="str">
        <f t="shared" si="13"/>
        <v/>
      </c>
    </row>
    <row r="102" spans="1:50" x14ac:dyDescent="0.35">
      <c r="A102" s="350"/>
      <c r="B102" s="270" t="s">
        <v>156</v>
      </c>
      <c r="C102" s="271">
        <v>3</v>
      </c>
      <c r="D102" s="139"/>
      <c r="E102" s="140"/>
      <c r="F102" s="141"/>
      <c r="G102" s="141"/>
      <c r="H102" s="140"/>
      <c r="I102" s="140"/>
      <c r="J102" s="140"/>
      <c r="K102" s="140"/>
      <c r="L102" s="140"/>
      <c r="M102" s="140"/>
      <c r="N102" s="140"/>
      <c r="O102" s="140"/>
      <c r="P102" s="140"/>
      <c r="Q102" s="140"/>
      <c r="R102" s="140"/>
      <c r="S102" s="140"/>
      <c r="T102" s="140"/>
      <c r="U102" s="140"/>
      <c r="V102" s="140"/>
      <c r="W102" s="140"/>
      <c r="X102" s="140"/>
      <c r="Y102" s="140"/>
      <c r="Z102" s="140"/>
      <c r="AA102" s="140"/>
      <c r="AB102" s="140"/>
      <c r="AC102" s="140"/>
      <c r="AD102" s="140"/>
      <c r="AE102" s="140"/>
      <c r="AF102" s="140"/>
      <c r="AG102" s="140"/>
      <c r="AH102" s="140"/>
      <c r="AI102" s="140"/>
      <c r="AJ102" s="140"/>
      <c r="AK102" s="140"/>
      <c r="AL102" s="140"/>
      <c r="AM102" s="140"/>
      <c r="AN102" s="140"/>
      <c r="AO102" s="140"/>
      <c r="AP102" s="140"/>
      <c r="AQ102" s="142"/>
      <c r="AR102" s="17" t="s">
        <v>11</v>
      </c>
      <c r="AS102" s="18" t="s">
        <v>8</v>
      </c>
      <c r="AT102" s="37"/>
      <c r="AU102" s="251">
        <f t="shared" si="19"/>
        <v>0</v>
      </c>
      <c r="AV102" s="251">
        <f t="shared" si="18"/>
        <v>0</v>
      </c>
      <c r="AW102" s="58" t="str">
        <f t="shared" si="12"/>
        <v/>
      </c>
      <c r="AX102" s="55" t="str">
        <f t="shared" si="13"/>
        <v/>
      </c>
    </row>
    <row r="103" spans="1:50" x14ac:dyDescent="0.35">
      <c r="A103" s="350"/>
      <c r="B103" s="270" t="s">
        <v>122</v>
      </c>
      <c r="C103" s="271">
        <v>1</v>
      </c>
      <c r="D103" s="139"/>
      <c r="E103" s="140"/>
      <c r="F103" s="141"/>
      <c r="G103" s="141"/>
      <c r="H103" s="140"/>
      <c r="I103" s="140"/>
      <c r="J103" s="140"/>
      <c r="K103" s="140"/>
      <c r="L103" s="140"/>
      <c r="M103" s="140"/>
      <c r="N103" s="140"/>
      <c r="O103" s="140"/>
      <c r="P103" s="140"/>
      <c r="Q103" s="140"/>
      <c r="R103" s="140"/>
      <c r="S103" s="140"/>
      <c r="T103" s="140"/>
      <c r="U103" s="140"/>
      <c r="V103" s="140"/>
      <c r="W103" s="140"/>
      <c r="X103" s="140"/>
      <c r="Y103" s="140"/>
      <c r="Z103" s="140"/>
      <c r="AA103" s="140"/>
      <c r="AB103" s="140"/>
      <c r="AC103" s="140"/>
      <c r="AD103" s="140"/>
      <c r="AE103" s="140"/>
      <c r="AF103" s="140"/>
      <c r="AG103" s="140"/>
      <c r="AH103" s="140"/>
      <c r="AI103" s="140"/>
      <c r="AJ103" s="140"/>
      <c r="AK103" s="140"/>
      <c r="AL103" s="140"/>
      <c r="AM103" s="140"/>
      <c r="AN103" s="140"/>
      <c r="AO103" s="140"/>
      <c r="AP103" s="140"/>
      <c r="AQ103" s="142"/>
      <c r="AR103" s="17" t="s">
        <v>5</v>
      </c>
      <c r="AS103" s="18" t="s">
        <v>6</v>
      </c>
      <c r="AT103" s="37"/>
      <c r="AU103" s="251">
        <f t="shared" si="19"/>
        <v>0</v>
      </c>
      <c r="AV103" s="251">
        <f t="shared" si="18"/>
        <v>0</v>
      </c>
      <c r="AW103" s="58" t="str">
        <f t="shared" si="12"/>
        <v/>
      </c>
      <c r="AX103" s="55" t="str">
        <f t="shared" si="13"/>
        <v/>
      </c>
    </row>
    <row r="104" spans="1:50" x14ac:dyDescent="0.35">
      <c r="A104" s="350"/>
      <c r="B104" s="270" t="s">
        <v>157</v>
      </c>
      <c r="C104" s="271">
        <v>2</v>
      </c>
      <c r="D104" s="139"/>
      <c r="E104" s="140"/>
      <c r="F104" s="141"/>
      <c r="G104" s="141"/>
      <c r="H104" s="140"/>
      <c r="I104" s="140"/>
      <c r="J104" s="140"/>
      <c r="K104" s="140"/>
      <c r="L104" s="140"/>
      <c r="M104" s="140"/>
      <c r="N104" s="140"/>
      <c r="O104" s="140"/>
      <c r="P104" s="140"/>
      <c r="Q104" s="140"/>
      <c r="R104" s="140"/>
      <c r="S104" s="140"/>
      <c r="T104" s="140"/>
      <c r="U104" s="140"/>
      <c r="V104" s="140"/>
      <c r="W104" s="140"/>
      <c r="X104" s="140"/>
      <c r="Y104" s="140"/>
      <c r="Z104" s="140"/>
      <c r="AA104" s="140"/>
      <c r="AB104" s="140"/>
      <c r="AC104" s="140"/>
      <c r="AD104" s="140"/>
      <c r="AE104" s="140"/>
      <c r="AF104" s="140"/>
      <c r="AG104" s="140"/>
      <c r="AH104" s="140"/>
      <c r="AI104" s="140"/>
      <c r="AJ104" s="140"/>
      <c r="AK104" s="140"/>
      <c r="AL104" s="140"/>
      <c r="AM104" s="140"/>
      <c r="AN104" s="140"/>
      <c r="AO104" s="140"/>
      <c r="AP104" s="140"/>
      <c r="AQ104" s="142"/>
      <c r="AR104" s="17" t="s">
        <v>5</v>
      </c>
      <c r="AS104" s="18" t="s">
        <v>6</v>
      </c>
      <c r="AT104" s="37"/>
      <c r="AU104" s="251">
        <f t="shared" si="19"/>
        <v>0</v>
      </c>
      <c r="AV104" s="251">
        <f t="shared" si="18"/>
        <v>0</v>
      </c>
      <c r="AW104" s="58" t="str">
        <f t="shared" si="12"/>
        <v/>
      </c>
      <c r="AX104" s="55" t="str">
        <f t="shared" si="13"/>
        <v/>
      </c>
    </row>
    <row r="105" spans="1:50" x14ac:dyDescent="0.35">
      <c r="A105" s="350"/>
      <c r="B105" s="270" t="s">
        <v>158</v>
      </c>
      <c r="C105" s="271">
        <v>5</v>
      </c>
      <c r="D105" s="139"/>
      <c r="E105" s="140"/>
      <c r="F105" s="141"/>
      <c r="G105" s="141"/>
      <c r="H105" s="140"/>
      <c r="I105" s="140"/>
      <c r="J105" s="140"/>
      <c r="K105" s="140"/>
      <c r="L105" s="140"/>
      <c r="M105" s="140"/>
      <c r="N105" s="140"/>
      <c r="O105" s="140"/>
      <c r="P105" s="140"/>
      <c r="Q105" s="140"/>
      <c r="R105" s="140"/>
      <c r="S105" s="140"/>
      <c r="T105" s="140"/>
      <c r="U105" s="140"/>
      <c r="V105" s="140"/>
      <c r="W105" s="140"/>
      <c r="X105" s="140"/>
      <c r="Y105" s="140"/>
      <c r="Z105" s="140"/>
      <c r="AA105" s="140"/>
      <c r="AB105" s="140"/>
      <c r="AC105" s="140"/>
      <c r="AD105" s="140"/>
      <c r="AE105" s="140"/>
      <c r="AF105" s="140"/>
      <c r="AG105" s="140"/>
      <c r="AH105" s="140"/>
      <c r="AI105" s="140"/>
      <c r="AJ105" s="140"/>
      <c r="AK105" s="140"/>
      <c r="AL105" s="140"/>
      <c r="AM105" s="140"/>
      <c r="AN105" s="140"/>
      <c r="AO105" s="140"/>
      <c r="AP105" s="140"/>
      <c r="AQ105" s="142"/>
      <c r="AR105" s="17" t="s">
        <v>5</v>
      </c>
      <c r="AS105" s="18" t="s">
        <v>9</v>
      </c>
      <c r="AT105" s="37"/>
      <c r="AU105" s="251">
        <f t="shared" si="19"/>
        <v>0</v>
      </c>
      <c r="AV105" s="251">
        <f t="shared" si="18"/>
        <v>0</v>
      </c>
      <c r="AW105" s="58" t="str">
        <f t="shared" ref="AW105:AW147" si="20">IF(COUNTBLANK(D105:AQ105)=40,"",SUM(D105:AQ105)/COUNTA(D105:AQ105))</f>
        <v/>
      </c>
      <c r="AX105" s="55" t="str">
        <f t="shared" ref="AX105:AX147" si="21">IF(COUNTBLANK(D105:AQ105)=40,"",AU105/(COUNTA(D105:AQ105)*C105))</f>
        <v/>
      </c>
    </row>
    <row r="106" spans="1:50" x14ac:dyDescent="0.35">
      <c r="A106" s="350"/>
      <c r="B106" s="270" t="s">
        <v>144</v>
      </c>
      <c r="C106" s="271">
        <v>5</v>
      </c>
      <c r="D106" s="139"/>
      <c r="E106" s="140"/>
      <c r="F106" s="141"/>
      <c r="G106" s="141"/>
      <c r="H106" s="140"/>
      <c r="I106" s="140"/>
      <c r="J106" s="140"/>
      <c r="K106" s="140"/>
      <c r="L106" s="140"/>
      <c r="M106" s="140"/>
      <c r="N106" s="140"/>
      <c r="O106" s="140"/>
      <c r="P106" s="140"/>
      <c r="Q106" s="140"/>
      <c r="R106" s="140"/>
      <c r="S106" s="140"/>
      <c r="T106" s="140"/>
      <c r="U106" s="140"/>
      <c r="V106" s="140"/>
      <c r="W106" s="140"/>
      <c r="X106" s="140"/>
      <c r="Y106" s="140"/>
      <c r="Z106" s="140"/>
      <c r="AA106" s="140"/>
      <c r="AB106" s="140"/>
      <c r="AC106" s="140"/>
      <c r="AD106" s="140"/>
      <c r="AE106" s="140"/>
      <c r="AF106" s="140"/>
      <c r="AG106" s="140"/>
      <c r="AH106" s="140"/>
      <c r="AI106" s="140"/>
      <c r="AJ106" s="140"/>
      <c r="AK106" s="140"/>
      <c r="AL106" s="140"/>
      <c r="AM106" s="140"/>
      <c r="AN106" s="140"/>
      <c r="AO106" s="140"/>
      <c r="AP106" s="140"/>
      <c r="AQ106" s="142"/>
      <c r="AR106" s="17" t="s">
        <v>11</v>
      </c>
      <c r="AS106" s="18" t="s">
        <v>6</v>
      </c>
      <c r="AT106" s="37"/>
      <c r="AU106" s="251">
        <f t="shared" si="19"/>
        <v>0</v>
      </c>
      <c r="AV106" s="251">
        <f t="shared" si="18"/>
        <v>0</v>
      </c>
      <c r="AW106" s="58" t="str">
        <f t="shared" si="20"/>
        <v/>
      </c>
      <c r="AX106" s="55" t="str">
        <f t="shared" si="21"/>
        <v/>
      </c>
    </row>
    <row r="107" spans="1:50" x14ac:dyDescent="0.35">
      <c r="A107" s="350"/>
      <c r="B107" s="270" t="s">
        <v>112</v>
      </c>
      <c r="C107" s="271">
        <v>4</v>
      </c>
      <c r="D107" s="139"/>
      <c r="E107" s="140"/>
      <c r="F107" s="141"/>
      <c r="G107" s="141"/>
      <c r="H107" s="140"/>
      <c r="I107" s="140"/>
      <c r="J107" s="140"/>
      <c r="K107" s="140"/>
      <c r="L107" s="140"/>
      <c r="M107" s="140"/>
      <c r="N107" s="140"/>
      <c r="O107" s="140"/>
      <c r="P107" s="140"/>
      <c r="Q107" s="140"/>
      <c r="R107" s="140"/>
      <c r="S107" s="140"/>
      <c r="T107" s="140"/>
      <c r="U107" s="140"/>
      <c r="V107" s="140"/>
      <c r="W107" s="140"/>
      <c r="X107" s="140"/>
      <c r="Y107" s="140"/>
      <c r="Z107" s="140"/>
      <c r="AA107" s="140"/>
      <c r="AB107" s="140"/>
      <c r="AC107" s="140"/>
      <c r="AD107" s="140"/>
      <c r="AE107" s="140"/>
      <c r="AF107" s="140"/>
      <c r="AG107" s="140"/>
      <c r="AH107" s="140"/>
      <c r="AI107" s="140"/>
      <c r="AJ107" s="140"/>
      <c r="AK107" s="140"/>
      <c r="AL107" s="140"/>
      <c r="AM107" s="140"/>
      <c r="AN107" s="140"/>
      <c r="AO107" s="140"/>
      <c r="AP107" s="140"/>
      <c r="AQ107" s="142"/>
      <c r="AR107" s="17" t="s">
        <v>7</v>
      </c>
      <c r="AS107" s="18" t="s">
        <v>9</v>
      </c>
      <c r="AT107" s="37"/>
      <c r="AU107" s="251">
        <f>SUM(D107:AQ107)</f>
        <v>0</v>
      </c>
      <c r="AV107" s="251">
        <f>COUNTA(D107:AQ107)*C107</f>
        <v>0</v>
      </c>
      <c r="AW107" s="58" t="str">
        <f t="shared" si="20"/>
        <v/>
      </c>
      <c r="AX107" s="55" t="str">
        <f t="shared" si="21"/>
        <v/>
      </c>
    </row>
    <row r="108" spans="1:50" x14ac:dyDescent="0.35">
      <c r="A108" s="350"/>
      <c r="B108" s="270" t="s">
        <v>113</v>
      </c>
      <c r="C108" s="271">
        <v>1</v>
      </c>
      <c r="D108" s="139"/>
      <c r="E108" s="140"/>
      <c r="F108" s="141"/>
      <c r="G108" s="141"/>
      <c r="H108" s="140"/>
      <c r="I108" s="140"/>
      <c r="J108" s="140"/>
      <c r="K108" s="140"/>
      <c r="L108" s="140"/>
      <c r="M108" s="140"/>
      <c r="N108" s="140"/>
      <c r="O108" s="140"/>
      <c r="P108" s="140"/>
      <c r="Q108" s="140"/>
      <c r="R108" s="140"/>
      <c r="S108" s="140"/>
      <c r="T108" s="140"/>
      <c r="U108" s="140"/>
      <c r="V108" s="140"/>
      <c r="W108" s="140"/>
      <c r="X108" s="140"/>
      <c r="Y108" s="140"/>
      <c r="Z108" s="140"/>
      <c r="AA108" s="140"/>
      <c r="AB108" s="140"/>
      <c r="AC108" s="140"/>
      <c r="AD108" s="140"/>
      <c r="AE108" s="140"/>
      <c r="AF108" s="140"/>
      <c r="AG108" s="140"/>
      <c r="AH108" s="140"/>
      <c r="AI108" s="140"/>
      <c r="AJ108" s="140"/>
      <c r="AK108" s="140"/>
      <c r="AL108" s="140"/>
      <c r="AM108" s="140"/>
      <c r="AN108" s="140"/>
      <c r="AO108" s="140"/>
      <c r="AP108" s="140"/>
      <c r="AQ108" s="142"/>
      <c r="AR108" s="17" t="s">
        <v>5</v>
      </c>
      <c r="AS108" s="18" t="s">
        <v>9</v>
      </c>
      <c r="AT108" s="37"/>
      <c r="AU108" s="251">
        <f>SUM(D108:AQ108)</f>
        <v>0</v>
      </c>
      <c r="AV108" s="251">
        <f>COUNTA(D108:AQ108)*C108</f>
        <v>0</v>
      </c>
      <c r="AW108" s="58" t="str">
        <f t="shared" si="20"/>
        <v/>
      </c>
      <c r="AX108" s="55" t="str">
        <f t="shared" si="21"/>
        <v/>
      </c>
    </row>
    <row r="109" spans="1:50" x14ac:dyDescent="0.35">
      <c r="A109" s="350"/>
      <c r="B109" s="270" t="s">
        <v>118</v>
      </c>
      <c r="C109" s="271">
        <v>3</v>
      </c>
      <c r="D109" s="139"/>
      <c r="E109" s="140"/>
      <c r="F109" s="141"/>
      <c r="G109" s="141"/>
      <c r="H109" s="140"/>
      <c r="I109" s="140"/>
      <c r="J109" s="140"/>
      <c r="K109" s="140"/>
      <c r="L109" s="140"/>
      <c r="M109" s="140"/>
      <c r="N109" s="140"/>
      <c r="O109" s="140"/>
      <c r="P109" s="140"/>
      <c r="Q109" s="140"/>
      <c r="R109" s="140"/>
      <c r="S109" s="140"/>
      <c r="T109" s="140"/>
      <c r="U109" s="140"/>
      <c r="V109" s="140"/>
      <c r="W109" s="140"/>
      <c r="X109" s="140"/>
      <c r="Y109" s="140"/>
      <c r="Z109" s="140"/>
      <c r="AA109" s="140"/>
      <c r="AB109" s="140"/>
      <c r="AC109" s="140"/>
      <c r="AD109" s="140"/>
      <c r="AE109" s="140"/>
      <c r="AF109" s="140"/>
      <c r="AG109" s="140"/>
      <c r="AH109" s="140"/>
      <c r="AI109" s="140"/>
      <c r="AJ109" s="140"/>
      <c r="AK109" s="140"/>
      <c r="AL109" s="140"/>
      <c r="AM109" s="140"/>
      <c r="AN109" s="140"/>
      <c r="AO109" s="140"/>
      <c r="AP109" s="140"/>
      <c r="AQ109" s="142"/>
      <c r="AR109" s="17" t="s">
        <v>11</v>
      </c>
      <c r="AS109" s="18" t="s">
        <v>8</v>
      </c>
      <c r="AT109" s="37"/>
      <c r="AU109" s="251">
        <f>SUM(D109:AQ109)</f>
        <v>0</v>
      </c>
      <c r="AV109" s="251">
        <f>COUNTA(D109:AQ109)*C109</f>
        <v>0</v>
      </c>
      <c r="AW109" s="58" t="str">
        <f t="shared" si="20"/>
        <v/>
      </c>
      <c r="AX109" s="55" t="str">
        <f t="shared" si="21"/>
        <v/>
      </c>
    </row>
    <row r="110" spans="1:50" x14ac:dyDescent="0.35">
      <c r="A110" s="350"/>
      <c r="B110" s="270" t="s">
        <v>119</v>
      </c>
      <c r="C110" s="271">
        <v>4</v>
      </c>
      <c r="D110" s="139"/>
      <c r="E110" s="140"/>
      <c r="F110" s="141"/>
      <c r="G110" s="141"/>
      <c r="H110" s="140"/>
      <c r="I110" s="140"/>
      <c r="J110" s="140"/>
      <c r="K110" s="140"/>
      <c r="L110" s="140"/>
      <c r="M110" s="140"/>
      <c r="N110" s="140"/>
      <c r="O110" s="140"/>
      <c r="P110" s="140"/>
      <c r="Q110" s="140"/>
      <c r="R110" s="140"/>
      <c r="S110" s="140"/>
      <c r="T110" s="140"/>
      <c r="U110" s="140"/>
      <c r="V110" s="140"/>
      <c r="W110" s="140"/>
      <c r="X110" s="140"/>
      <c r="Y110" s="140"/>
      <c r="Z110" s="140"/>
      <c r="AA110" s="140"/>
      <c r="AB110" s="140"/>
      <c r="AC110" s="140"/>
      <c r="AD110" s="140"/>
      <c r="AE110" s="140"/>
      <c r="AF110" s="140"/>
      <c r="AG110" s="140"/>
      <c r="AH110" s="140"/>
      <c r="AI110" s="140"/>
      <c r="AJ110" s="140"/>
      <c r="AK110" s="140"/>
      <c r="AL110" s="140"/>
      <c r="AM110" s="140"/>
      <c r="AN110" s="140"/>
      <c r="AO110" s="140"/>
      <c r="AP110" s="140"/>
      <c r="AQ110" s="142"/>
      <c r="AR110" s="17" t="s">
        <v>11</v>
      </c>
      <c r="AS110" s="18" t="s">
        <v>6</v>
      </c>
      <c r="AT110" s="37"/>
      <c r="AU110" s="251">
        <f t="shared" si="19"/>
        <v>0</v>
      </c>
      <c r="AV110" s="251">
        <f t="shared" si="18"/>
        <v>0</v>
      </c>
      <c r="AW110" s="58" t="str">
        <f t="shared" si="20"/>
        <v/>
      </c>
      <c r="AX110" s="55" t="str">
        <f t="shared" si="21"/>
        <v/>
      </c>
    </row>
    <row r="111" spans="1:50" ht="15" thickBot="1" x14ac:dyDescent="0.4">
      <c r="A111" s="351"/>
      <c r="B111" s="272" t="s">
        <v>147</v>
      </c>
      <c r="C111" s="273">
        <v>7</v>
      </c>
      <c r="D111" s="139"/>
      <c r="E111" s="140"/>
      <c r="F111" s="141"/>
      <c r="G111" s="141"/>
      <c r="H111" s="140"/>
      <c r="I111" s="140"/>
      <c r="J111" s="140"/>
      <c r="K111" s="140"/>
      <c r="L111" s="140"/>
      <c r="M111" s="140"/>
      <c r="N111" s="140"/>
      <c r="O111" s="140"/>
      <c r="P111" s="140"/>
      <c r="Q111" s="140"/>
      <c r="R111" s="140"/>
      <c r="S111" s="140"/>
      <c r="T111" s="140"/>
      <c r="U111" s="140"/>
      <c r="V111" s="140"/>
      <c r="W111" s="140"/>
      <c r="X111" s="140"/>
      <c r="Y111" s="140"/>
      <c r="Z111" s="140"/>
      <c r="AA111" s="140"/>
      <c r="AB111" s="140"/>
      <c r="AC111" s="140"/>
      <c r="AD111" s="140"/>
      <c r="AE111" s="140"/>
      <c r="AF111" s="140"/>
      <c r="AG111" s="140"/>
      <c r="AH111" s="140"/>
      <c r="AI111" s="140"/>
      <c r="AJ111" s="140"/>
      <c r="AK111" s="140"/>
      <c r="AL111" s="140"/>
      <c r="AM111" s="140"/>
      <c r="AN111" s="140"/>
      <c r="AO111" s="140"/>
      <c r="AP111" s="140"/>
      <c r="AQ111" s="142"/>
      <c r="AR111" s="17" t="s">
        <v>7</v>
      </c>
      <c r="AS111" s="18" t="s">
        <v>9</v>
      </c>
      <c r="AT111" s="37"/>
      <c r="AU111" s="251">
        <f>SUM(D111:AQ111)</f>
        <v>0</v>
      </c>
      <c r="AV111" s="251">
        <f>COUNTA(D111:AQ111)*C111</f>
        <v>0</v>
      </c>
      <c r="AW111" s="58" t="str">
        <f t="shared" si="20"/>
        <v/>
      </c>
      <c r="AX111" s="55" t="str">
        <f t="shared" si="21"/>
        <v/>
      </c>
    </row>
    <row r="112" spans="1:50" ht="15" thickBot="1" x14ac:dyDescent="0.4">
      <c r="A112" s="265"/>
      <c r="B112" s="274"/>
      <c r="C112" s="267"/>
      <c r="D112" s="145"/>
      <c r="E112" s="145"/>
      <c r="F112" s="145"/>
      <c r="G112" s="145"/>
      <c r="H112" s="145"/>
      <c r="I112" s="145"/>
      <c r="J112" s="145"/>
      <c r="K112" s="145"/>
      <c r="L112" s="145"/>
      <c r="M112" s="145"/>
      <c r="N112" s="145"/>
      <c r="O112" s="145"/>
      <c r="P112" s="145"/>
      <c r="Q112" s="145"/>
      <c r="R112" s="145"/>
      <c r="S112" s="145"/>
      <c r="T112" s="145"/>
      <c r="U112" s="145"/>
      <c r="V112" s="145"/>
      <c r="W112" s="145"/>
      <c r="X112" s="145"/>
      <c r="Y112" s="145"/>
      <c r="Z112" s="145"/>
      <c r="AA112" s="145"/>
      <c r="AB112" s="145"/>
      <c r="AC112" s="145"/>
      <c r="AD112" s="145"/>
      <c r="AE112" s="145"/>
      <c r="AF112" s="145"/>
      <c r="AG112" s="145"/>
      <c r="AH112" s="145"/>
      <c r="AI112" s="145"/>
      <c r="AJ112" s="145"/>
      <c r="AK112" s="145"/>
      <c r="AL112" s="145"/>
      <c r="AM112" s="145"/>
      <c r="AN112" s="145"/>
      <c r="AO112" s="145"/>
      <c r="AP112" s="145"/>
      <c r="AQ112" s="146"/>
      <c r="AR112" s="252"/>
      <c r="AS112" s="252"/>
      <c r="AT112" s="252"/>
      <c r="AU112" s="252"/>
      <c r="AV112" s="252"/>
      <c r="AW112" s="59" t="str">
        <f t="shared" si="20"/>
        <v/>
      </c>
      <c r="AX112" s="60" t="str">
        <f t="shared" si="21"/>
        <v/>
      </c>
    </row>
    <row r="113" spans="1:50" ht="15" customHeight="1" x14ac:dyDescent="0.35">
      <c r="A113" s="352" t="s">
        <v>30</v>
      </c>
      <c r="B113" s="259" t="s">
        <v>95</v>
      </c>
      <c r="C113" s="260">
        <v>2</v>
      </c>
      <c r="D113" s="139"/>
      <c r="E113" s="140"/>
      <c r="F113" s="141"/>
      <c r="G113" s="141"/>
      <c r="H113" s="140"/>
      <c r="I113" s="140"/>
      <c r="J113" s="140"/>
      <c r="K113" s="140"/>
      <c r="L113" s="140"/>
      <c r="M113" s="140"/>
      <c r="N113" s="140"/>
      <c r="O113" s="140"/>
      <c r="P113" s="140"/>
      <c r="Q113" s="140"/>
      <c r="R113" s="140"/>
      <c r="S113" s="140"/>
      <c r="T113" s="140"/>
      <c r="U113" s="140"/>
      <c r="V113" s="140"/>
      <c r="W113" s="140"/>
      <c r="X113" s="140"/>
      <c r="Y113" s="140"/>
      <c r="Z113" s="140"/>
      <c r="AA113" s="140"/>
      <c r="AB113" s="140"/>
      <c r="AC113" s="140"/>
      <c r="AD113" s="140"/>
      <c r="AE113" s="140"/>
      <c r="AF113" s="140"/>
      <c r="AG113" s="140"/>
      <c r="AH113" s="140"/>
      <c r="AI113" s="140"/>
      <c r="AJ113" s="140"/>
      <c r="AK113" s="140"/>
      <c r="AL113" s="140"/>
      <c r="AM113" s="140"/>
      <c r="AN113" s="140"/>
      <c r="AO113" s="140"/>
      <c r="AP113" s="140"/>
      <c r="AQ113" s="142"/>
      <c r="AR113" s="17" t="s">
        <v>5</v>
      </c>
      <c r="AS113" s="18" t="s">
        <v>6</v>
      </c>
      <c r="AT113" s="152" t="s">
        <v>12</v>
      </c>
      <c r="AU113" s="251">
        <f t="shared" si="19"/>
        <v>0</v>
      </c>
      <c r="AV113" s="251">
        <f t="shared" ref="AV113:AV143" si="22">COUNTA(D113:AQ113)*C113</f>
        <v>0</v>
      </c>
      <c r="AW113" s="58" t="str">
        <f t="shared" si="20"/>
        <v/>
      </c>
      <c r="AX113" s="55" t="str">
        <f t="shared" si="21"/>
        <v/>
      </c>
    </row>
    <row r="114" spans="1:50" x14ac:dyDescent="0.35">
      <c r="A114" s="353"/>
      <c r="B114" s="261" t="s">
        <v>115</v>
      </c>
      <c r="C114" s="262">
        <v>1</v>
      </c>
      <c r="D114" s="139"/>
      <c r="E114" s="140"/>
      <c r="F114" s="141"/>
      <c r="G114" s="141"/>
      <c r="H114" s="140"/>
      <c r="I114" s="140"/>
      <c r="J114" s="140"/>
      <c r="K114" s="140"/>
      <c r="L114" s="140"/>
      <c r="M114" s="140"/>
      <c r="N114" s="140"/>
      <c r="O114" s="140"/>
      <c r="P114" s="140"/>
      <c r="Q114" s="140"/>
      <c r="R114" s="140"/>
      <c r="S114" s="140"/>
      <c r="T114" s="140"/>
      <c r="U114" s="140"/>
      <c r="V114" s="140"/>
      <c r="W114" s="140"/>
      <c r="X114" s="140"/>
      <c r="Y114" s="140"/>
      <c r="Z114" s="140"/>
      <c r="AA114" s="140"/>
      <c r="AB114" s="140"/>
      <c r="AC114" s="140"/>
      <c r="AD114" s="140"/>
      <c r="AE114" s="140"/>
      <c r="AF114" s="140"/>
      <c r="AG114" s="140"/>
      <c r="AH114" s="140"/>
      <c r="AI114" s="140"/>
      <c r="AJ114" s="140"/>
      <c r="AK114" s="140"/>
      <c r="AL114" s="140"/>
      <c r="AM114" s="140"/>
      <c r="AN114" s="140"/>
      <c r="AO114" s="140"/>
      <c r="AP114" s="140"/>
      <c r="AQ114" s="142"/>
      <c r="AR114" s="17" t="s">
        <v>5</v>
      </c>
      <c r="AS114" s="18" t="s">
        <v>6</v>
      </c>
      <c r="AT114" s="152" t="s">
        <v>12</v>
      </c>
      <c r="AU114" s="251">
        <f t="shared" si="19"/>
        <v>0</v>
      </c>
      <c r="AV114" s="251">
        <f t="shared" si="22"/>
        <v>0</v>
      </c>
      <c r="AW114" s="58" t="str">
        <f t="shared" si="20"/>
        <v/>
      </c>
      <c r="AX114" s="55" t="str">
        <f t="shared" si="21"/>
        <v/>
      </c>
    </row>
    <row r="115" spans="1:50" x14ac:dyDescent="0.35">
      <c r="A115" s="353"/>
      <c r="B115" s="261" t="s">
        <v>159</v>
      </c>
      <c r="C115" s="262">
        <v>1</v>
      </c>
      <c r="D115" s="139"/>
      <c r="E115" s="140"/>
      <c r="F115" s="141"/>
      <c r="G115" s="141"/>
      <c r="H115" s="140"/>
      <c r="I115" s="140"/>
      <c r="J115" s="140"/>
      <c r="K115" s="140"/>
      <c r="L115" s="140"/>
      <c r="M115" s="140"/>
      <c r="N115" s="140"/>
      <c r="O115" s="140"/>
      <c r="P115" s="140"/>
      <c r="Q115" s="140"/>
      <c r="R115" s="140"/>
      <c r="S115" s="140"/>
      <c r="T115" s="140"/>
      <c r="U115" s="140"/>
      <c r="V115" s="140"/>
      <c r="W115" s="140"/>
      <c r="X115" s="140"/>
      <c r="Y115" s="140"/>
      <c r="Z115" s="140"/>
      <c r="AA115" s="140"/>
      <c r="AB115" s="140"/>
      <c r="AC115" s="140"/>
      <c r="AD115" s="140"/>
      <c r="AE115" s="140"/>
      <c r="AF115" s="140"/>
      <c r="AG115" s="140"/>
      <c r="AH115" s="140"/>
      <c r="AI115" s="140"/>
      <c r="AJ115" s="140"/>
      <c r="AK115" s="140"/>
      <c r="AL115" s="140"/>
      <c r="AM115" s="140"/>
      <c r="AN115" s="140"/>
      <c r="AO115" s="140"/>
      <c r="AP115" s="140"/>
      <c r="AQ115" s="142"/>
      <c r="AR115" s="17" t="s">
        <v>5</v>
      </c>
      <c r="AS115" s="18" t="s">
        <v>6</v>
      </c>
      <c r="AT115" s="152" t="s">
        <v>12</v>
      </c>
      <c r="AU115" s="251">
        <f t="shared" si="19"/>
        <v>0</v>
      </c>
      <c r="AV115" s="251">
        <f t="shared" si="22"/>
        <v>0</v>
      </c>
      <c r="AW115" s="58" t="str">
        <f t="shared" si="20"/>
        <v/>
      </c>
      <c r="AX115" s="55" t="str">
        <f t="shared" si="21"/>
        <v/>
      </c>
    </row>
    <row r="116" spans="1:50" x14ac:dyDescent="0.35">
      <c r="A116" s="353"/>
      <c r="B116" s="261" t="s">
        <v>160</v>
      </c>
      <c r="C116" s="262">
        <v>1</v>
      </c>
      <c r="D116" s="139"/>
      <c r="E116" s="140"/>
      <c r="F116" s="141"/>
      <c r="G116" s="141"/>
      <c r="H116" s="140"/>
      <c r="I116" s="140"/>
      <c r="J116" s="140"/>
      <c r="K116" s="140"/>
      <c r="L116" s="140"/>
      <c r="M116" s="140"/>
      <c r="N116" s="140"/>
      <c r="O116" s="140"/>
      <c r="P116" s="140"/>
      <c r="Q116" s="140"/>
      <c r="R116" s="140"/>
      <c r="S116" s="140"/>
      <c r="T116" s="140"/>
      <c r="U116" s="140"/>
      <c r="V116" s="140"/>
      <c r="W116" s="140"/>
      <c r="X116" s="140"/>
      <c r="Y116" s="140"/>
      <c r="Z116" s="140"/>
      <c r="AA116" s="140"/>
      <c r="AB116" s="140"/>
      <c r="AC116" s="140"/>
      <c r="AD116" s="140"/>
      <c r="AE116" s="140"/>
      <c r="AF116" s="140"/>
      <c r="AG116" s="140"/>
      <c r="AH116" s="140"/>
      <c r="AI116" s="140"/>
      <c r="AJ116" s="140"/>
      <c r="AK116" s="140"/>
      <c r="AL116" s="140"/>
      <c r="AM116" s="140"/>
      <c r="AN116" s="140"/>
      <c r="AO116" s="140"/>
      <c r="AP116" s="140"/>
      <c r="AQ116" s="142"/>
      <c r="AR116" s="17" t="s">
        <v>5</v>
      </c>
      <c r="AS116" s="18" t="s">
        <v>6</v>
      </c>
      <c r="AT116" s="152" t="s">
        <v>12</v>
      </c>
      <c r="AU116" s="251">
        <f t="shared" ref="AU116:AU120" si="23">SUM(D116:AQ116)</f>
        <v>0</v>
      </c>
      <c r="AV116" s="251">
        <f t="shared" ref="AV116:AV120" si="24">COUNTA(D116:AQ116)*C116</f>
        <v>0</v>
      </c>
      <c r="AW116" s="58" t="str">
        <f t="shared" ref="AW116:AW120" si="25">IF(COUNTBLANK(D116:AQ116)=40,"",SUM(D116:AQ116)/COUNTA(D116:AQ116))</f>
        <v/>
      </c>
      <c r="AX116" s="55" t="str">
        <f t="shared" ref="AX116:AX120" si="26">IF(COUNTBLANK(D116:AQ116)=40,"",AU116/(COUNTA(D116:AQ116)*C116))</f>
        <v/>
      </c>
    </row>
    <row r="117" spans="1:50" x14ac:dyDescent="0.35">
      <c r="A117" s="353"/>
      <c r="B117" s="261" t="s">
        <v>161</v>
      </c>
      <c r="C117" s="262">
        <v>1</v>
      </c>
      <c r="D117" s="139"/>
      <c r="E117" s="140"/>
      <c r="F117" s="141"/>
      <c r="G117" s="141"/>
      <c r="H117" s="140"/>
      <c r="I117" s="140"/>
      <c r="J117" s="140"/>
      <c r="K117" s="140"/>
      <c r="L117" s="140"/>
      <c r="M117" s="140"/>
      <c r="N117" s="140"/>
      <c r="O117" s="140"/>
      <c r="P117" s="140"/>
      <c r="Q117" s="140"/>
      <c r="R117" s="140"/>
      <c r="S117" s="140"/>
      <c r="T117" s="140"/>
      <c r="U117" s="140"/>
      <c r="V117" s="140"/>
      <c r="W117" s="140"/>
      <c r="X117" s="140"/>
      <c r="Y117" s="140"/>
      <c r="Z117" s="140"/>
      <c r="AA117" s="140"/>
      <c r="AB117" s="140"/>
      <c r="AC117" s="140"/>
      <c r="AD117" s="140"/>
      <c r="AE117" s="140"/>
      <c r="AF117" s="140"/>
      <c r="AG117" s="140"/>
      <c r="AH117" s="140"/>
      <c r="AI117" s="140"/>
      <c r="AJ117" s="140"/>
      <c r="AK117" s="140"/>
      <c r="AL117" s="140"/>
      <c r="AM117" s="140"/>
      <c r="AN117" s="140"/>
      <c r="AO117" s="140"/>
      <c r="AP117" s="140"/>
      <c r="AQ117" s="142"/>
      <c r="AR117" s="17" t="s">
        <v>5</v>
      </c>
      <c r="AS117" s="18" t="s">
        <v>9</v>
      </c>
      <c r="AT117" s="152" t="s">
        <v>12</v>
      </c>
      <c r="AU117" s="251">
        <f t="shared" si="23"/>
        <v>0</v>
      </c>
      <c r="AV117" s="251">
        <f t="shared" si="24"/>
        <v>0</v>
      </c>
      <c r="AW117" s="58" t="str">
        <f t="shared" si="25"/>
        <v/>
      </c>
      <c r="AX117" s="55" t="str">
        <f t="shared" si="26"/>
        <v/>
      </c>
    </row>
    <row r="118" spans="1:50" x14ac:dyDescent="0.35">
      <c r="A118" s="353"/>
      <c r="B118" s="261">
        <v>2</v>
      </c>
      <c r="C118" s="262">
        <v>4</v>
      </c>
      <c r="D118" s="139"/>
      <c r="E118" s="140"/>
      <c r="F118" s="141"/>
      <c r="G118" s="141"/>
      <c r="H118" s="140"/>
      <c r="I118" s="140"/>
      <c r="J118" s="140"/>
      <c r="K118" s="140"/>
      <c r="L118" s="140"/>
      <c r="M118" s="140"/>
      <c r="N118" s="140"/>
      <c r="O118" s="140"/>
      <c r="P118" s="140"/>
      <c r="Q118" s="140"/>
      <c r="R118" s="140"/>
      <c r="S118" s="140"/>
      <c r="T118" s="140"/>
      <c r="U118" s="140"/>
      <c r="V118" s="140"/>
      <c r="W118" s="140"/>
      <c r="X118" s="140"/>
      <c r="Y118" s="140"/>
      <c r="Z118" s="140"/>
      <c r="AA118" s="140"/>
      <c r="AB118" s="140"/>
      <c r="AC118" s="140"/>
      <c r="AD118" s="140"/>
      <c r="AE118" s="140"/>
      <c r="AF118" s="140"/>
      <c r="AG118" s="140"/>
      <c r="AH118" s="140"/>
      <c r="AI118" s="140"/>
      <c r="AJ118" s="140"/>
      <c r="AK118" s="140"/>
      <c r="AL118" s="140"/>
      <c r="AM118" s="140"/>
      <c r="AN118" s="140"/>
      <c r="AO118" s="140"/>
      <c r="AP118" s="140"/>
      <c r="AQ118" s="142"/>
      <c r="AR118" s="17" t="s">
        <v>11</v>
      </c>
      <c r="AS118" s="18" t="s">
        <v>6</v>
      </c>
      <c r="AT118" s="152" t="s">
        <v>12</v>
      </c>
      <c r="AU118" s="251">
        <f t="shared" si="23"/>
        <v>0</v>
      </c>
      <c r="AV118" s="251">
        <f t="shared" si="24"/>
        <v>0</v>
      </c>
      <c r="AW118" s="58" t="str">
        <f t="shared" si="25"/>
        <v/>
      </c>
      <c r="AX118" s="55" t="str">
        <f t="shared" si="26"/>
        <v/>
      </c>
    </row>
    <row r="119" spans="1:50" x14ac:dyDescent="0.35">
      <c r="A119" s="353"/>
      <c r="B119" s="261" t="s">
        <v>116</v>
      </c>
      <c r="C119" s="262">
        <v>3</v>
      </c>
      <c r="D119" s="139"/>
      <c r="E119" s="140"/>
      <c r="F119" s="141"/>
      <c r="G119" s="141"/>
      <c r="H119" s="140"/>
      <c r="I119" s="140"/>
      <c r="J119" s="140"/>
      <c r="K119" s="140"/>
      <c r="L119" s="140"/>
      <c r="M119" s="140"/>
      <c r="N119" s="140"/>
      <c r="O119" s="140"/>
      <c r="P119" s="140"/>
      <c r="Q119" s="140"/>
      <c r="R119" s="140"/>
      <c r="S119" s="140"/>
      <c r="T119" s="140"/>
      <c r="U119" s="140"/>
      <c r="V119" s="140"/>
      <c r="W119" s="140"/>
      <c r="X119" s="140"/>
      <c r="Y119" s="140"/>
      <c r="Z119" s="140"/>
      <c r="AA119" s="140"/>
      <c r="AB119" s="140"/>
      <c r="AC119" s="140"/>
      <c r="AD119" s="140"/>
      <c r="AE119" s="140"/>
      <c r="AF119" s="140"/>
      <c r="AG119" s="140"/>
      <c r="AH119" s="140"/>
      <c r="AI119" s="140"/>
      <c r="AJ119" s="140"/>
      <c r="AK119" s="140"/>
      <c r="AL119" s="140"/>
      <c r="AM119" s="140"/>
      <c r="AN119" s="140"/>
      <c r="AO119" s="140"/>
      <c r="AP119" s="140"/>
      <c r="AQ119" s="142"/>
      <c r="AR119" s="17" t="s">
        <v>89</v>
      </c>
      <c r="AS119" s="18" t="s">
        <v>9</v>
      </c>
      <c r="AT119" s="152"/>
      <c r="AU119" s="251">
        <f t="shared" si="23"/>
        <v>0</v>
      </c>
      <c r="AV119" s="251">
        <f t="shared" si="24"/>
        <v>0</v>
      </c>
      <c r="AW119" s="58" t="str">
        <f t="shared" si="25"/>
        <v/>
      </c>
      <c r="AX119" s="55" t="str">
        <f t="shared" si="26"/>
        <v/>
      </c>
    </row>
    <row r="120" spans="1:50" x14ac:dyDescent="0.35">
      <c r="A120" s="353"/>
      <c r="B120" s="261" t="s">
        <v>117</v>
      </c>
      <c r="C120" s="262">
        <v>3</v>
      </c>
      <c r="D120" s="139"/>
      <c r="E120" s="140"/>
      <c r="F120" s="141"/>
      <c r="G120" s="141"/>
      <c r="H120" s="140"/>
      <c r="I120" s="140"/>
      <c r="J120" s="140"/>
      <c r="K120" s="140"/>
      <c r="L120" s="140"/>
      <c r="M120" s="140"/>
      <c r="N120" s="140"/>
      <c r="O120" s="140"/>
      <c r="P120" s="140"/>
      <c r="Q120" s="140"/>
      <c r="R120" s="140"/>
      <c r="S120" s="140"/>
      <c r="T120" s="140"/>
      <c r="U120" s="140"/>
      <c r="V120" s="140"/>
      <c r="W120" s="140"/>
      <c r="X120" s="140"/>
      <c r="Y120" s="140"/>
      <c r="Z120" s="140"/>
      <c r="AA120" s="140"/>
      <c r="AB120" s="140"/>
      <c r="AC120" s="140"/>
      <c r="AD120" s="140"/>
      <c r="AE120" s="140"/>
      <c r="AF120" s="140"/>
      <c r="AG120" s="140"/>
      <c r="AH120" s="140"/>
      <c r="AI120" s="140"/>
      <c r="AJ120" s="140"/>
      <c r="AK120" s="140"/>
      <c r="AL120" s="140"/>
      <c r="AM120" s="140"/>
      <c r="AN120" s="140"/>
      <c r="AO120" s="140"/>
      <c r="AP120" s="140"/>
      <c r="AQ120" s="142"/>
      <c r="AR120" s="17" t="s">
        <v>89</v>
      </c>
      <c r="AS120" s="18" t="s">
        <v>6</v>
      </c>
      <c r="AT120" s="152"/>
      <c r="AU120" s="251">
        <f t="shared" si="23"/>
        <v>0</v>
      </c>
      <c r="AV120" s="251">
        <f t="shared" si="24"/>
        <v>0</v>
      </c>
      <c r="AW120" s="58" t="str">
        <f t="shared" si="25"/>
        <v/>
      </c>
      <c r="AX120" s="55" t="str">
        <f t="shared" si="26"/>
        <v/>
      </c>
    </row>
    <row r="121" spans="1:50" x14ac:dyDescent="0.35">
      <c r="A121" s="353"/>
      <c r="B121" s="261" t="s">
        <v>96</v>
      </c>
      <c r="C121" s="262">
        <v>3</v>
      </c>
      <c r="D121" s="139"/>
      <c r="E121" s="140"/>
      <c r="F121" s="141"/>
      <c r="G121" s="141"/>
      <c r="H121" s="140"/>
      <c r="I121" s="140"/>
      <c r="J121" s="140"/>
      <c r="K121" s="140"/>
      <c r="L121" s="140"/>
      <c r="M121" s="140"/>
      <c r="N121" s="140"/>
      <c r="O121" s="140"/>
      <c r="P121" s="140"/>
      <c r="Q121" s="140"/>
      <c r="R121" s="140"/>
      <c r="S121" s="140"/>
      <c r="T121" s="140"/>
      <c r="U121" s="140"/>
      <c r="V121" s="140"/>
      <c r="W121" s="140"/>
      <c r="X121" s="140"/>
      <c r="Y121" s="140"/>
      <c r="Z121" s="140"/>
      <c r="AA121" s="140"/>
      <c r="AB121" s="140"/>
      <c r="AC121" s="140"/>
      <c r="AD121" s="140"/>
      <c r="AE121" s="140"/>
      <c r="AF121" s="140"/>
      <c r="AG121" s="140"/>
      <c r="AH121" s="140"/>
      <c r="AI121" s="140"/>
      <c r="AJ121" s="140"/>
      <c r="AK121" s="140"/>
      <c r="AL121" s="140"/>
      <c r="AM121" s="140"/>
      <c r="AN121" s="140"/>
      <c r="AO121" s="140"/>
      <c r="AP121" s="140"/>
      <c r="AQ121" s="142"/>
      <c r="AR121" s="17" t="s">
        <v>10</v>
      </c>
      <c r="AS121" s="18" t="s">
        <v>8</v>
      </c>
      <c r="AT121" s="153"/>
      <c r="AU121" s="251">
        <f t="shared" si="19"/>
        <v>0</v>
      </c>
      <c r="AV121" s="251">
        <f t="shared" si="22"/>
        <v>0</v>
      </c>
      <c r="AW121" s="58" t="str">
        <f t="shared" si="20"/>
        <v/>
      </c>
      <c r="AX121" s="55" t="str">
        <f t="shared" si="21"/>
        <v/>
      </c>
    </row>
    <row r="122" spans="1:50" x14ac:dyDescent="0.35">
      <c r="A122" s="353"/>
      <c r="B122" s="261" t="s">
        <v>97</v>
      </c>
      <c r="C122" s="262">
        <v>4</v>
      </c>
      <c r="D122" s="139"/>
      <c r="E122" s="140"/>
      <c r="F122" s="141"/>
      <c r="G122" s="141"/>
      <c r="H122" s="140"/>
      <c r="I122" s="140"/>
      <c r="J122" s="140"/>
      <c r="K122" s="140"/>
      <c r="L122" s="140"/>
      <c r="M122" s="140"/>
      <c r="N122" s="140"/>
      <c r="O122" s="140"/>
      <c r="P122" s="140"/>
      <c r="Q122" s="140"/>
      <c r="R122" s="140"/>
      <c r="S122" s="140"/>
      <c r="T122" s="140"/>
      <c r="U122" s="140"/>
      <c r="V122" s="140"/>
      <c r="W122" s="140"/>
      <c r="X122" s="140"/>
      <c r="Y122" s="140"/>
      <c r="Z122" s="140"/>
      <c r="AA122" s="140"/>
      <c r="AB122" s="140"/>
      <c r="AC122" s="140"/>
      <c r="AD122" s="140"/>
      <c r="AE122" s="140"/>
      <c r="AF122" s="140"/>
      <c r="AG122" s="140"/>
      <c r="AH122" s="140"/>
      <c r="AI122" s="140"/>
      <c r="AJ122" s="140"/>
      <c r="AK122" s="140"/>
      <c r="AL122" s="140"/>
      <c r="AM122" s="140"/>
      <c r="AN122" s="140"/>
      <c r="AO122" s="140"/>
      <c r="AP122" s="140"/>
      <c r="AQ122" s="142"/>
      <c r="AR122" s="17" t="s">
        <v>10</v>
      </c>
      <c r="AS122" s="18" t="s">
        <v>8</v>
      </c>
      <c r="AT122" s="153"/>
      <c r="AU122" s="251">
        <f t="shared" si="19"/>
        <v>0</v>
      </c>
      <c r="AV122" s="251">
        <f t="shared" si="22"/>
        <v>0</v>
      </c>
      <c r="AW122" s="58" t="str">
        <f t="shared" si="20"/>
        <v/>
      </c>
      <c r="AX122" s="55" t="str">
        <f t="shared" si="21"/>
        <v/>
      </c>
    </row>
    <row r="123" spans="1:50" x14ac:dyDescent="0.35">
      <c r="A123" s="353"/>
      <c r="B123" s="261" t="s">
        <v>134</v>
      </c>
      <c r="C123" s="262">
        <v>2</v>
      </c>
      <c r="D123" s="139"/>
      <c r="E123" s="140"/>
      <c r="F123" s="141"/>
      <c r="G123" s="141"/>
      <c r="H123" s="140"/>
      <c r="I123" s="140"/>
      <c r="J123" s="140"/>
      <c r="K123" s="140"/>
      <c r="L123" s="140"/>
      <c r="M123" s="140"/>
      <c r="N123" s="140"/>
      <c r="O123" s="140"/>
      <c r="P123" s="140"/>
      <c r="Q123" s="140"/>
      <c r="R123" s="140"/>
      <c r="S123" s="140"/>
      <c r="T123" s="140"/>
      <c r="U123" s="140"/>
      <c r="V123" s="140"/>
      <c r="W123" s="140"/>
      <c r="X123" s="140"/>
      <c r="Y123" s="140"/>
      <c r="Z123" s="140"/>
      <c r="AA123" s="140"/>
      <c r="AB123" s="140"/>
      <c r="AC123" s="140"/>
      <c r="AD123" s="140"/>
      <c r="AE123" s="140"/>
      <c r="AF123" s="140"/>
      <c r="AG123" s="140"/>
      <c r="AH123" s="140"/>
      <c r="AI123" s="140"/>
      <c r="AJ123" s="140"/>
      <c r="AK123" s="140"/>
      <c r="AL123" s="140"/>
      <c r="AM123" s="140"/>
      <c r="AN123" s="140"/>
      <c r="AO123" s="140"/>
      <c r="AP123" s="140"/>
      <c r="AQ123" s="142"/>
      <c r="AR123" s="17" t="s">
        <v>7</v>
      </c>
      <c r="AS123" s="18" t="s">
        <v>8</v>
      </c>
      <c r="AT123" s="154" t="s">
        <v>12</v>
      </c>
      <c r="AU123" s="251">
        <f t="shared" si="19"/>
        <v>0</v>
      </c>
      <c r="AV123" s="251">
        <f t="shared" si="22"/>
        <v>0</v>
      </c>
      <c r="AW123" s="58" t="str">
        <f t="shared" si="20"/>
        <v/>
      </c>
      <c r="AX123" s="55" t="str">
        <f t="shared" si="21"/>
        <v/>
      </c>
    </row>
    <row r="124" spans="1:50" x14ac:dyDescent="0.35">
      <c r="A124" s="353"/>
      <c r="B124" s="261" t="s">
        <v>135</v>
      </c>
      <c r="C124" s="262">
        <v>1</v>
      </c>
      <c r="D124" s="139"/>
      <c r="E124" s="140"/>
      <c r="F124" s="141"/>
      <c r="G124" s="141"/>
      <c r="H124" s="140"/>
      <c r="I124" s="140"/>
      <c r="J124" s="140"/>
      <c r="K124" s="140"/>
      <c r="L124" s="140"/>
      <c r="M124" s="140"/>
      <c r="N124" s="140"/>
      <c r="O124" s="140"/>
      <c r="P124" s="140"/>
      <c r="Q124" s="140"/>
      <c r="R124" s="140"/>
      <c r="S124" s="140"/>
      <c r="T124" s="140"/>
      <c r="U124" s="140"/>
      <c r="V124" s="140"/>
      <c r="W124" s="140"/>
      <c r="X124" s="140"/>
      <c r="Y124" s="140"/>
      <c r="Z124" s="140"/>
      <c r="AA124" s="140"/>
      <c r="AB124" s="140"/>
      <c r="AC124" s="140"/>
      <c r="AD124" s="140"/>
      <c r="AE124" s="140"/>
      <c r="AF124" s="140"/>
      <c r="AG124" s="140"/>
      <c r="AH124" s="140"/>
      <c r="AI124" s="140"/>
      <c r="AJ124" s="140"/>
      <c r="AK124" s="140"/>
      <c r="AL124" s="140"/>
      <c r="AM124" s="140"/>
      <c r="AN124" s="140"/>
      <c r="AO124" s="140"/>
      <c r="AP124" s="140"/>
      <c r="AQ124" s="142"/>
      <c r="AR124" s="17" t="s">
        <v>7</v>
      </c>
      <c r="AS124" s="18" t="s">
        <v>8</v>
      </c>
      <c r="AT124" s="154" t="s">
        <v>12</v>
      </c>
      <c r="AU124" s="251">
        <f t="shared" si="19"/>
        <v>0</v>
      </c>
      <c r="AV124" s="251">
        <f t="shared" si="22"/>
        <v>0</v>
      </c>
      <c r="AW124" s="58" t="str">
        <f t="shared" si="20"/>
        <v/>
      </c>
      <c r="AX124" s="55" t="str">
        <f t="shared" si="21"/>
        <v/>
      </c>
    </row>
    <row r="125" spans="1:50" x14ac:dyDescent="0.35">
      <c r="A125" s="353"/>
      <c r="B125" s="261">
        <v>6</v>
      </c>
      <c r="C125" s="262">
        <v>6</v>
      </c>
      <c r="D125" s="139"/>
      <c r="E125" s="140"/>
      <c r="F125" s="141"/>
      <c r="G125" s="141"/>
      <c r="H125" s="140"/>
      <c r="I125" s="140"/>
      <c r="J125" s="140"/>
      <c r="K125" s="140"/>
      <c r="L125" s="140"/>
      <c r="M125" s="140"/>
      <c r="N125" s="140"/>
      <c r="O125" s="140"/>
      <c r="P125" s="140"/>
      <c r="Q125" s="140"/>
      <c r="R125" s="140"/>
      <c r="S125" s="140"/>
      <c r="T125" s="140"/>
      <c r="U125" s="140"/>
      <c r="V125" s="140"/>
      <c r="W125" s="140"/>
      <c r="X125" s="140"/>
      <c r="Y125" s="140"/>
      <c r="Z125" s="140"/>
      <c r="AA125" s="140"/>
      <c r="AB125" s="140"/>
      <c r="AC125" s="140"/>
      <c r="AD125" s="140"/>
      <c r="AE125" s="140"/>
      <c r="AF125" s="140"/>
      <c r="AG125" s="140"/>
      <c r="AH125" s="140"/>
      <c r="AI125" s="140"/>
      <c r="AJ125" s="140"/>
      <c r="AK125" s="140"/>
      <c r="AL125" s="140"/>
      <c r="AM125" s="140"/>
      <c r="AN125" s="140"/>
      <c r="AO125" s="140"/>
      <c r="AP125" s="140"/>
      <c r="AQ125" s="142"/>
      <c r="AR125" s="17" t="s">
        <v>89</v>
      </c>
      <c r="AS125" s="18" t="s">
        <v>9</v>
      </c>
      <c r="AT125" s="154" t="s">
        <v>12</v>
      </c>
      <c r="AU125" s="251">
        <f t="shared" si="19"/>
        <v>0</v>
      </c>
      <c r="AV125" s="251">
        <f t="shared" si="22"/>
        <v>0</v>
      </c>
      <c r="AW125" s="58" t="str">
        <f t="shared" si="20"/>
        <v/>
      </c>
      <c r="AX125" s="55" t="str">
        <f t="shared" si="21"/>
        <v/>
      </c>
    </row>
    <row r="126" spans="1:50" x14ac:dyDescent="0.35">
      <c r="A126" s="353"/>
      <c r="B126" s="261" t="s">
        <v>98</v>
      </c>
      <c r="C126" s="262">
        <v>2</v>
      </c>
      <c r="D126" s="139"/>
      <c r="E126" s="140"/>
      <c r="F126" s="141"/>
      <c r="G126" s="141"/>
      <c r="H126" s="140"/>
      <c r="I126" s="140"/>
      <c r="J126" s="140"/>
      <c r="K126" s="140"/>
      <c r="L126" s="140"/>
      <c r="M126" s="140"/>
      <c r="N126" s="140"/>
      <c r="O126" s="140"/>
      <c r="P126" s="140"/>
      <c r="Q126" s="140"/>
      <c r="R126" s="140"/>
      <c r="S126" s="140"/>
      <c r="T126" s="140"/>
      <c r="U126" s="140"/>
      <c r="V126" s="140"/>
      <c r="W126" s="140"/>
      <c r="X126" s="140"/>
      <c r="Y126" s="140"/>
      <c r="Z126" s="140"/>
      <c r="AA126" s="140"/>
      <c r="AB126" s="140"/>
      <c r="AC126" s="140"/>
      <c r="AD126" s="140"/>
      <c r="AE126" s="140"/>
      <c r="AF126" s="140"/>
      <c r="AG126" s="140"/>
      <c r="AH126" s="140"/>
      <c r="AI126" s="140"/>
      <c r="AJ126" s="140"/>
      <c r="AK126" s="140"/>
      <c r="AL126" s="140"/>
      <c r="AM126" s="140"/>
      <c r="AN126" s="140"/>
      <c r="AO126" s="140"/>
      <c r="AP126" s="140"/>
      <c r="AQ126" s="142"/>
      <c r="AR126" s="17" t="s">
        <v>7</v>
      </c>
      <c r="AS126" s="18" t="s">
        <v>6</v>
      </c>
      <c r="AT126" s="154" t="s">
        <v>12</v>
      </c>
      <c r="AU126" s="251">
        <f t="shared" si="19"/>
        <v>0</v>
      </c>
      <c r="AV126" s="251">
        <f t="shared" si="22"/>
        <v>0</v>
      </c>
      <c r="AW126" s="58" t="str">
        <f t="shared" si="20"/>
        <v/>
      </c>
      <c r="AX126" s="55" t="str">
        <f t="shared" si="21"/>
        <v/>
      </c>
    </row>
    <row r="127" spans="1:50" x14ac:dyDescent="0.35">
      <c r="A127" s="353"/>
      <c r="B127" s="261" t="s">
        <v>99</v>
      </c>
      <c r="C127" s="262">
        <v>2</v>
      </c>
      <c r="D127" s="139"/>
      <c r="E127" s="140"/>
      <c r="F127" s="141"/>
      <c r="G127" s="141"/>
      <c r="H127" s="140"/>
      <c r="I127" s="140"/>
      <c r="J127" s="140"/>
      <c r="K127" s="140"/>
      <c r="L127" s="140"/>
      <c r="M127" s="140"/>
      <c r="N127" s="140"/>
      <c r="O127" s="140"/>
      <c r="P127" s="140"/>
      <c r="Q127" s="140"/>
      <c r="R127" s="140"/>
      <c r="S127" s="140"/>
      <c r="T127" s="140"/>
      <c r="U127" s="140"/>
      <c r="V127" s="140"/>
      <c r="W127" s="140"/>
      <c r="X127" s="140"/>
      <c r="Y127" s="140"/>
      <c r="Z127" s="140"/>
      <c r="AA127" s="140"/>
      <c r="AB127" s="140"/>
      <c r="AC127" s="140"/>
      <c r="AD127" s="140"/>
      <c r="AE127" s="140"/>
      <c r="AF127" s="140"/>
      <c r="AG127" s="140"/>
      <c r="AH127" s="140"/>
      <c r="AI127" s="140"/>
      <c r="AJ127" s="140"/>
      <c r="AK127" s="140"/>
      <c r="AL127" s="140"/>
      <c r="AM127" s="140"/>
      <c r="AN127" s="140"/>
      <c r="AO127" s="140"/>
      <c r="AP127" s="140"/>
      <c r="AQ127" s="142"/>
      <c r="AR127" s="17" t="s">
        <v>7</v>
      </c>
      <c r="AS127" s="18" t="s">
        <v>6</v>
      </c>
      <c r="AT127" s="154" t="s">
        <v>12</v>
      </c>
      <c r="AU127" s="251">
        <f t="shared" si="19"/>
        <v>0</v>
      </c>
      <c r="AV127" s="251">
        <f t="shared" si="22"/>
        <v>0</v>
      </c>
      <c r="AW127" s="58" t="str">
        <f t="shared" si="20"/>
        <v/>
      </c>
      <c r="AX127" s="55" t="str">
        <f t="shared" si="21"/>
        <v/>
      </c>
    </row>
    <row r="128" spans="1:50" x14ac:dyDescent="0.35">
      <c r="A128" s="353"/>
      <c r="B128" s="261" t="s">
        <v>138</v>
      </c>
      <c r="C128" s="262">
        <v>4</v>
      </c>
      <c r="D128" s="139"/>
      <c r="E128" s="140"/>
      <c r="F128" s="141"/>
      <c r="G128" s="141"/>
      <c r="H128" s="140"/>
      <c r="I128" s="140"/>
      <c r="J128" s="140"/>
      <c r="K128" s="140"/>
      <c r="L128" s="140"/>
      <c r="M128" s="140"/>
      <c r="N128" s="140"/>
      <c r="O128" s="140"/>
      <c r="P128" s="140"/>
      <c r="Q128" s="140"/>
      <c r="R128" s="140"/>
      <c r="S128" s="140"/>
      <c r="T128" s="140"/>
      <c r="U128" s="140"/>
      <c r="V128" s="140"/>
      <c r="W128" s="140"/>
      <c r="X128" s="140"/>
      <c r="Y128" s="140"/>
      <c r="Z128" s="140"/>
      <c r="AA128" s="140"/>
      <c r="AB128" s="140"/>
      <c r="AC128" s="140"/>
      <c r="AD128" s="140"/>
      <c r="AE128" s="140"/>
      <c r="AF128" s="140"/>
      <c r="AG128" s="140"/>
      <c r="AH128" s="140"/>
      <c r="AI128" s="140"/>
      <c r="AJ128" s="140"/>
      <c r="AK128" s="140"/>
      <c r="AL128" s="140"/>
      <c r="AM128" s="140"/>
      <c r="AN128" s="140"/>
      <c r="AO128" s="140"/>
      <c r="AP128" s="140"/>
      <c r="AQ128" s="142"/>
      <c r="AR128" s="17" t="s">
        <v>16</v>
      </c>
      <c r="AS128" s="18" t="s">
        <v>9</v>
      </c>
      <c r="AT128" s="154"/>
      <c r="AU128" s="251">
        <f t="shared" si="19"/>
        <v>0</v>
      </c>
      <c r="AV128" s="251">
        <f t="shared" si="22"/>
        <v>0</v>
      </c>
      <c r="AW128" s="58" t="str">
        <f t="shared" si="20"/>
        <v/>
      </c>
      <c r="AX128" s="55" t="str">
        <f t="shared" si="21"/>
        <v/>
      </c>
    </row>
    <row r="129" spans="1:50" x14ac:dyDescent="0.35">
      <c r="A129" s="353"/>
      <c r="B129" s="261" t="s">
        <v>153</v>
      </c>
      <c r="C129" s="262">
        <v>4</v>
      </c>
      <c r="D129" s="139"/>
      <c r="E129" s="140"/>
      <c r="F129" s="141"/>
      <c r="G129" s="141"/>
      <c r="H129" s="140"/>
      <c r="I129" s="140"/>
      <c r="J129" s="140"/>
      <c r="K129" s="140"/>
      <c r="L129" s="140"/>
      <c r="M129" s="140"/>
      <c r="N129" s="140"/>
      <c r="O129" s="140"/>
      <c r="P129" s="140"/>
      <c r="Q129" s="140"/>
      <c r="R129" s="140"/>
      <c r="S129" s="140"/>
      <c r="T129" s="140"/>
      <c r="U129" s="140"/>
      <c r="V129" s="140"/>
      <c r="W129" s="140"/>
      <c r="X129" s="140"/>
      <c r="Y129" s="140"/>
      <c r="Z129" s="140"/>
      <c r="AA129" s="140"/>
      <c r="AB129" s="140"/>
      <c r="AC129" s="140"/>
      <c r="AD129" s="140"/>
      <c r="AE129" s="140"/>
      <c r="AF129" s="140"/>
      <c r="AG129" s="140"/>
      <c r="AH129" s="140"/>
      <c r="AI129" s="140"/>
      <c r="AJ129" s="140"/>
      <c r="AK129" s="140"/>
      <c r="AL129" s="140"/>
      <c r="AM129" s="140"/>
      <c r="AN129" s="140"/>
      <c r="AO129" s="140"/>
      <c r="AP129" s="140"/>
      <c r="AQ129" s="142"/>
      <c r="AR129" s="17" t="s">
        <v>89</v>
      </c>
      <c r="AS129" s="18" t="s">
        <v>6</v>
      </c>
      <c r="AT129" s="154"/>
      <c r="AU129" s="251">
        <f t="shared" si="19"/>
        <v>0</v>
      </c>
      <c r="AV129" s="251">
        <f t="shared" si="22"/>
        <v>0</v>
      </c>
      <c r="AW129" s="58" t="str">
        <f t="shared" si="20"/>
        <v/>
      </c>
      <c r="AX129" s="55" t="str">
        <f t="shared" si="21"/>
        <v/>
      </c>
    </row>
    <row r="130" spans="1:50" x14ac:dyDescent="0.35">
      <c r="A130" s="353"/>
      <c r="B130" s="261" t="s">
        <v>140</v>
      </c>
      <c r="C130" s="262">
        <v>3</v>
      </c>
      <c r="D130" s="139"/>
      <c r="E130" s="140"/>
      <c r="F130" s="141"/>
      <c r="G130" s="141"/>
      <c r="H130" s="140"/>
      <c r="I130" s="140"/>
      <c r="J130" s="140"/>
      <c r="K130" s="140"/>
      <c r="L130" s="140"/>
      <c r="M130" s="140"/>
      <c r="N130" s="140"/>
      <c r="O130" s="140"/>
      <c r="P130" s="140"/>
      <c r="Q130" s="140"/>
      <c r="R130" s="140"/>
      <c r="S130" s="140"/>
      <c r="T130" s="140"/>
      <c r="U130" s="140"/>
      <c r="V130" s="140"/>
      <c r="W130" s="140"/>
      <c r="X130" s="140"/>
      <c r="Y130" s="140"/>
      <c r="Z130" s="140"/>
      <c r="AA130" s="140"/>
      <c r="AB130" s="140"/>
      <c r="AC130" s="140"/>
      <c r="AD130" s="140"/>
      <c r="AE130" s="140"/>
      <c r="AF130" s="140"/>
      <c r="AG130" s="140"/>
      <c r="AH130" s="140"/>
      <c r="AI130" s="140"/>
      <c r="AJ130" s="140"/>
      <c r="AK130" s="140"/>
      <c r="AL130" s="140"/>
      <c r="AM130" s="140"/>
      <c r="AN130" s="140"/>
      <c r="AO130" s="140"/>
      <c r="AP130" s="140"/>
      <c r="AQ130" s="142"/>
      <c r="AR130" s="17" t="s">
        <v>89</v>
      </c>
      <c r="AS130" s="18" t="s">
        <v>9</v>
      </c>
      <c r="AT130" s="153"/>
      <c r="AU130" s="251">
        <f t="shared" si="19"/>
        <v>0</v>
      </c>
      <c r="AV130" s="251">
        <f t="shared" si="22"/>
        <v>0</v>
      </c>
      <c r="AW130" s="58" t="str">
        <f t="shared" si="20"/>
        <v/>
      </c>
      <c r="AX130" s="55" t="str">
        <f t="shared" si="21"/>
        <v/>
      </c>
    </row>
    <row r="131" spans="1:50" x14ac:dyDescent="0.35">
      <c r="A131" s="353"/>
      <c r="B131" s="261" t="s">
        <v>120</v>
      </c>
      <c r="C131" s="262">
        <v>4</v>
      </c>
      <c r="D131" s="139"/>
      <c r="E131" s="140"/>
      <c r="F131" s="141"/>
      <c r="G131" s="141"/>
      <c r="H131" s="140"/>
      <c r="I131" s="140"/>
      <c r="J131" s="140"/>
      <c r="K131" s="140"/>
      <c r="L131" s="140"/>
      <c r="M131" s="140"/>
      <c r="N131" s="140"/>
      <c r="O131" s="140"/>
      <c r="P131" s="140"/>
      <c r="Q131" s="140"/>
      <c r="R131" s="140"/>
      <c r="S131" s="140"/>
      <c r="T131" s="140"/>
      <c r="U131" s="140"/>
      <c r="V131" s="140"/>
      <c r="W131" s="140"/>
      <c r="X131" s="140"/>
      <c r="Y131" s="140"/>
      <c r="Z131" s="140"/>
      <c r="AA131" s="140"/>
      <c r="AB131" s="140"/>
      <c r="AC131" s="140"/>
      <c r="AD131" s="140"/>
      <c r="AE131" s="140"/>
      <c r="AF131" s="140"/>
      <c r="AG131" s="140"/>
      <c r="AH131" s="140"/>
      <c r="AI131" s="140"/>
      <c r="AJ131" s="140"/>
      <c r="AK131" s="140"/>
      <c r="AL131" s="140"/>
      <c r="AM131" s="140"/>
      <c r="AN131" s="140"/>
      <c r="AO131" s="140"/>
      <c r="AP131" s="140"/>
      <c r="AQ131" s="142"/>
      <c r="AR131" s="17" t="s">
        <v>11</v>
      </c>
      <c r="AS131" s="18" t="s">
        <v>9</v>
      </c>
      <c r="AT131" s="153"/>
      <c r="AU131" s="251">
        <f t="shared" si="19"/>
        <v>0</v>
      </c>
      <c r="AV131" s="251">
        <f t="shared" si="22"/>
        <v>0</v>
      </c>
      <c r="AW131" s="58" t="str">
        <f t="shared" si="20"/>
        <v/>
      </c>
      <c r="AX131" s="55" t="str">
        <f t="shared" si="21"/>
        <v/>
      </c>
    </row>
    <row r="132" spans="1:50" x14ac:dyDescent="0.35">
      <c r="A132" s="353"/>
      <c r="B132" s="261" t="s">
        <v>121</v>
      </c>
      <c r="C132" s="262">
        <v>1</v>
      </c>
      <c r="D132" s="139"/>
      <c r="E132" s="140"/>
      <c r="F132" s="141"/>
      <c r="G132" s="141"/>
      <c r="H132" s="140"/>
      <c r="I132" s="140"/>
      <c r="J132" s="140"/>
      <c r="K132" s="140"/>
      <c r="L132" s="140"/>
      <c r="M132" s="140"/>
      <c r="N132" s="140"/>
      <c r="O132" s="140"/>
      <c r="P132" s="140"/>
      <c r="Q132" s="140"/>
      <c r="R132" s="140"/>
      <c r="S132" s="140"/>
      <c r="T132" s="140"/>
      <c r="U132" s="140"/>
      <c r="V132" s="140"/>
      <c r="W132" s="140"/>
      <c r="X132" s="140"/>
      <c r="Y132" s="140"/>
      <c r="Z132" s="140"/>
      <c r="AA132" s="140"/>
      <c r="AB132" s="140"/>
      <c r="AC132" s="140"/>
      <c r="AD132" s="140"/>
      <c r="AE132" s="140"/>
      <c r="AF132" s="140"/>
      <c r="AG132" s="140"/>
      <c r="AH132" s="140"/>
      <c r="AI132" s="140"/>
      <c r="AJ132" s="140"/>
      <c r="AK132" s="140"/>
      <c r="AL132" s="140"/>
      <c r="AM132" s="140"/>
      <c r="AN132" s="140"/>
      <c r="AO132" s="140"/>
      <c r="AP132" s="140"/>
      <c r="AQ132" s="142"/>
      <c r="AR132" s="17" t="s">
        <v>11</v>
      </c>
      <c r="AS132" s="18" t="s">
        <v>6</v>
      </c>
      <c r="AT132" s="154"/>
      <c r="AU132" s="251">
        <f t="shared" si="19"/>
        <v>0</v>
      </c>
      <c r="AV132" s="251">
        <f t="shared" si="22"/>
        <v>0</v>
      </c>
      <c r="AW132" s="58" t="str">
        <f t="shared" si="20"/>
        <v/>
      </c>
      <c r="AX132" s="55" t="str">
        <f t="shared" si="21"/>
        <v/>
      </c>
    </row>
    <row r="133" spans="1:50" x14ac:dyDescent="0.35">
      <c r="A133" s="353"/>
      <c r="B133" s="261" t="s">
        <v>104</v>
      </c>
      <c r="C133" s="262">
        <v>3</v>
      </c>
      <c r="D133" s="139"/>
      <c r="E133" s="140"/>
      <c r="F133" s="141"/>
      <c r="G133" s="141"/>
      <c r="H133" s="140"/>
      <c r="I133" s="140"/>
      <c r="J133" s="140"/>
      <c r="K133" s="140"/>
      <c r="L133" s="140"/>
      <c r="M133" s="140"/>
      <c r="N133" s="140"/>
      <c r="O133" s="140"/>
      <c r="P133" s="140"/>
      <c r="Q133" s="140"/>
      <c r="R133" s="140"/>
      <c r="S133" s="140"/>
      <c r="T133" s="140"/>
      <c r="U133" s="140"/>
      <c r="V133" s="140"/>
      <c r="W133" s="140"/>
      <c r="X133" s="140"/>
      <c r="Y133" s="140"/>
      <c r="Z133" s="140"/>
      <c r="AA133" s="140"/>
      <c r="AB133" s="140"/>
      <c r="AC133" s="140"/>
      <c r="AD133" s="140"/>
      <c r="AE133" s="140"/>
      <c r="AF133" s="140"/>
      <c r="AG133" s="140"/>
      <c r="AH133" s="140"/>
      <c r="AI133" s="140"/>
      <c r="AJ133" s="140"/>
      <c r="AK133" s="140"/>
      <c r="AL133" s="140"/>
      <c r="AM133" s="140"/>
      <c r="AN133" s="140"/>
      <c r="AO133" s="140"/>
      <c r="AP133" s="140"/>
      <c r="AQ133" s="142"/>
      <c r="AR133" s="17" t="s">
        <v>11</v>
      </c>
      <c r="AS133" s="18" t="s">
        <v>9</v>
      </c>
      <c r="AT133" s="154"/>
      <c r="AU133" s="251">
        <f t="shared" si="19"/>
        <v>0</v>
      </c>
      <c r="AV133" s="251">
        <f t="shared" si="22"/>
        <v>0</v>
      </c>
      <c r="AW133" s="58" t="str">
        <f t="shared" si="20"/>
        <v/>
      </c>
      <c r="AX133" s="55" t="str">
        <f t="shared" si="21"/>
        <v/>
      </c>
    </row>
    <row r="134" spans="1:50" x14ac:dyDescent="0.35">
      <c r="A134" s="353"/>
      <c r="B134" s="261" t="s">
        <v>162</v>
      </c>
      <c r="C134" s="262">
        <v>3</v>
      </c>
      <c r="D134" s="139"/>
      <c r="E134" s="140"/>
      <c r="F134" s="141"/>
      <c r="G134" s="141"/>
      <c r="H134" s="140"/>
      <c r="I134" s="140"/>
      <c r="J134" s="140"/>
      <c r="K134" s="140"/>
      <c r="L134" s="140"/>
      <c r="M134" s="140"/>
      <c r="N134" s="140"/>
      <c r="O134" s="140"/>
      <c r="P134" s="140"/>
      <c r="Q134" s="140"/>
      <c r="R134" s="140"/>
      <c r="S134" s="140"/>
      <c r="T134" s="140"/>
      <c r="U134" s="140"/>
      <c r="V134" s="140"/>
      <c r="W134" s="140"/>
      <c r="X134" s="140"/>
      <c r="Y134" s="140"/>
      <c r="Z134" s="140"/>
      <c r="AA134" s="140"/>
      <c r="AB134" s="140"/>
      <c r="AC134" s="140"/>
      <c r="AD134" s="140"/>
      <c r="AE134" s="140"/>
      <c r="AF134" s="140"/>
      <c r="AG134" s="140"/>
      <c r="AH134" s="140"/>
      <c r="AI134" s="140"/>
      <c r="AJ134" s="140"/>
      <c r="AK134" s="140"/>
      <c r="AL134" s="140"/>
      <c r="AM134" s="140"/>
      <c r="AN134" s="140"/>
      <c r="AO134" s="140"/>
      <c r="AP134" s="140"/>
      <c r="AQ134" s="142"/>
      <c r="AR134" s="17" t="s">
        <v>10</v>
      </c>
      <c r="AS134" s="18" t="s">
        <v>8</v>
      </c>
      <c r="AT134" s="153"/>
      <c r="AU134" s="251">
        <f t="shared" si="19"/>
        <v>0</v>
      </c>
      <c r="AV134" s="251">
        <f t="shared" si="22"/>
        <v>0</v>
      </c>
      <c r="AW134" s="58" t="str">
        <f t="shared" si="20"/>
        <v/>
      </c>
      <c r="AX134" s="55" t="str">
        <f t="shared" si="21"/>
        <v/>
      </c>
    </row>
    <row r="135" spans="1:50" x14ac:dyDescent="0.35">
      <c r="A135" s="353"/>
      <c r="B135" s="261" t="s">
        <v>163</v>
      </c>
      <c r="C135" s="262">
        <v>4</v>
      </c>
      <c r="D135" s="139"/>
      <c r="E135" s="140"/>
      <c r="F135" s="141"/>
      <c r="G135" s="141"/>
      <c r="H135" s="140"/>
      <c r="I135" s="140"/>
      <c r="J135" s="140"/>
      <c r="K135" s="140"/>
      <c r="L135" s="140"/>
      <c r="M135" s="140"/>
      <c r="N135" s="140"/>
      <c r="O135" s="140"/>
      <c r="P135" s="140"/>
      <c r="Q135" s="140"/>
      <c r="R135" s="140"/>
      <c r="S135" s="140"/>
      <c r="T135" s="140"/>
      <c r="U135" s="140"/>
      <c r="V135" s="140"/>
      <c r="W135" s="140"/>
      <c r="X135" s="140"/>
      <c r="Y135" s="140"/>
      <c r="Z135" s="140"/>
      <c r="AA135" s="140"/>
      <c r="AB135" s="140"/>
      <c r="AC135" s="140"/>
      <c r="AD135" s="140"/>
      <c r="AE135" s="140"/>
      <c r="AF135" s="140"/>
      <c r="AG135" s="140"/>
      <c r="AH135" s="140"/>
      <c r="AI135" s="140"/>
      <c r="AJ135" s="140"/>
      <c r="AK135" s="140"/>
      <c r="AL135" s="140"/>
      <c r="AM135" s="140"/>
      <c r="AN135" s="140"/>
      <c r="AO135" s="140"/>
      <c r="AP135" s="140"/>
      <c r="AQ135" s="142"/>
      <c r="AR135" s="17" t="s">
        <v>7</v>
      </c>
      <c r="AS135" s="18" t="s">
        <v>9</v>
      </c>
      <c r="AT135" s="154"/>
      <c r="AU135" s="251">
        <f t="shared" si="19"/>
        <v>0</v>
      </c>
      <c r="AV135" s="251">
        <f t="shared" si="22"/>
        <v>0</v>
      </c>
      <c r="AW135" s="58" t="str">
        <f t="shared" si="20"/>
        <v/>
      </c>
      <c r="AX135" s="55" t="str">
        <f t="shared" si="21"/>
        <v/>
      </c>
    </row>
    <row r="136" spans="1:50" x14ac:dyDescent="0.35">
      <c r="A136" s="353"/>
      <c r="B136" s="261" t="s">
        <v>142</v>
      </c>
      <c r="C136" s="262">
        <v>5</v>
      </c>
      <c r="D136" s="139"/>
      <c r="E136" s="140"/>
      <c r="F136" s="141"/>
      <c r="G136" s="141"/>
      <c r="H136" s="140"/>
      <c r="I136" s="140"/>
      <c r="J136" s="140"/>
      <c r="K136" s="140"/>
      <c r="L136" s="140"/>
      <c r="M136" s="140"/>
      <c r="N136" s="140"/>
      <c r="O136" s="140"/>
      <c r="P136" s="140"/>
      <c r="Q136" s="140"/>
      <c r="R136" s="140"/>
      <c r="S136" s="140"/>
      <c r="T136" s="140"/>
      <c r="U136" s="140"/>
      <c r="V136" s="140"/>
      <c r="W136" s="140"/>
      <c r="X136" s="140"/>
      <c r="Y136" s="140"/>
      <c r="Z136" s="140"/>
      <c r="AA136" s="140"/>
      <c r="AB136" s="140"/>
      <c r="AC136" s="140"/>
      <c r="AD136" s="140"/>
      <c r="AE136" s="140"/>
      <c r="AF136" s="140"/>
      <c r="AG136" s="140"/>
      <c r="AH136" s="140"/>
      <c r="AI136" s="140"/>
      <c r="AJ136" s="140"/>
      <c r="AK136" s="140"/>
      <c r="AL136" s="140"/>
      <c r="AM136" s="140"/>
      <c r="AN136" s="140"/>
      <c r="AO136" s="140"/>
      <c r="AP136" s="140"/>
      <c r="AQ136" s="142"/>
      <c r="AR136" s="17" t="s">
        <v>7</v>
      </c>
      <c r="AS136" s="18" t="s">
        <v>9</v>
      </c>
      <c r="AT136" s="153"/>
      <c r="AU136" s="251">
        <f t="shared" si="19"/>
        <v>0</v>
      </c>
      <c r="AV136" s="251">
        <f t="shared" si="22"/>
        <v>0</v>
      </c>
      <c r="AW136" s="58" t="str">
        <f t="shared" si="20"/>
        <v/>
      </c>
      <c r="AX136" s="55" t="str">
        <f t="shared" si="21"/>
        <v/>
      </c>
    </row>
    <row r="137" spans="1:50" x14ac:dyDescent="0.35">
      <c r="A137" s="353"/>
      <c r="B137" s="261" t="s">
        <v>156</v>
      </c>
      <c r="C137" s="262">
        <v>4</v>
      </c>
      <c r="D137" s="139"/>
      <c r="E137" s="140"/>
      <c r="F137" s="141"/>
      <c r="G137" s="141"/>
      <c r="H137" s="140"/>
      <c r="I137" s="140"/>
      <c r="J137" s="140"/>
      <c r="K137" s="140"/>
      <c r="L137" s="140"/>
      <c r="M137" s="140"/>
      <c r="N137" s="140"/>
      <c r="O137" s="140"/>
      <c r="P137" s="140"/>
      <c r="Q137" s="140"/>
      <c r="R137" s="140"/>
      <c r="S137" s="140"/>
      <c r="T137" s="140"/>
      <c r="U137" s="140"/>
      <c r="V137" s="140"/>
      <c r="W137" s="140"/>
      <c r="X137" s="140"/>
      <c r="Y137" s="140"/>
      <c r="Z137" s="140"/>
      <c r="AA137" s="140"/>
      <c r="AB137" s="140"/>
      <c r="AC137" s="140"/>
      <c r="AD137" s="140"/>
      <c r="AE137" s="140"/>
      <c r="AF137" s="140"/>
      <c r="AG137" s="140"/>
      <c r="AH137" s="140"/>
      <c r="AI137" s="140"/>
      <c r="AJ137" s="140"/>
      <c r="AK137" s="140"/>
      <c r="AL137" s="140"/>
      <c r="AM137" s="140"/>
      <c r="AN137" s="140"/>
      <c r="AO137" s="140"/>
      <c r="AP137" s="140"/>
      <c r="AQ137" s="142"/>
      <c r="AR137" s="17" t="s">
        <v>16</v>
      </c>
      <c r="AS137" s="18" t="s">
        <v>8</v>
      </c>
      <c r="AT137" s="153"/>
      <c r="AU137" s="251">
        <f t="shared" si="19"/>
        <v>0</v>
      </c>
      <c r="AV137" s="251">
        <f t="shared" si="22"/>
        <v>0</v>
      </c>
      <c r="AW137" s="58" t="str">
        <f t="shared" si="20"/>
        <v/>
      </c>
      <c r="AX137" s="55" t="str">
        <f t="shared" si="21"/>
        <v/>
      </c>
    </row>
    <row r="138" spans="1:50" x14ac:dyDescent="0.35">
      <c r="A138" s="353"/>
      <c r="B138" s="261" t="s">
        <v>122</v>
      </c>
      <c r="C138" s="262">
        <v>1</v>
      </c>
      <c r="D138" s="139"/>
      <c r="E138" s="140"/>
      <c r="F138" s="141"/>
      <c r="G138" s="141"/>
      <c r="H138" s="140"/>
      <c r="I138" s="140"/>
      <c r="J138" s="140"/>
      <c r="K138" s="140"/>
      <c r="L138" s="140"/>
      <c r="M138" s="140"/>
      <c r="N138" s="140"/>
      <c r="O138" s="140"/>
      <c r="P138" s="140"/>
      <c r="Q138" s="140"/>
      <c r="R138" s="140"/>
      <c r="S138" s="140"/>
      <c r="T138" s="140"/>
      <c r="U138" s="140"/>
      <c r="V138" s="140"/>
      <c r="W138" s="140"/>
      <c r="X138" s="140"/>
      <c r="Y138" s="140"/>
      <c r="Z138" s="140"/>
      <c r="AA138" s="140"/>
      <c r="AB138" s="140"/>
      <c r="AC138" s="140"/>
      <c r="AD138" s="140"/>
      <c r="AE138" s="140"/>
      <c r="AF138" s="140"/>
      <c r="AG138" s="140"/>
      <c r="AH138" s="140"/>
      <c r="AI138" s="140"/>
      <c r="AJ138" s="140"/>
      <c r="AK138" s="140"/>
      <c r="AL138" s="140"/>
      <c r="AM138" s="140"/>
      <c r="AN138" s="140"/>
      <c r="AO138" s="140"/>
      <c r="AP138" s="140"/>
      <c r="AQ138" s="142"/>
      <c r="AR138" s="17" t="s">
        <v>7</v>
      </c>
      <c r="AS138" s="18" t="s">
        <v>6</v>
      </c>
      <c r="AT138" s="153"/>
      <c r="AU138" s="251">
        <f t="shared" si="19"/>
        <v>0</v>
      </c>
      <c r="AV138" s="251">
        <f t="shared" si="22"/>
        <v>0</v>
      </c>
      <c r="AW138" s="58" t="str">
        <f t="shared" si="20"/>
        <v/>
      </c>
      <c r="AX138" s="55" t="str">
        <f t="shared" si="21"/>
        <v/>
      </c>
    </row>
    <row r="139" spans="1:50" x14ac:dyDescent="0.35">
      <c r="A139" s="353"/>
      <c r="B139" s="261" t="s">
        <v>123</v>
      </c>
      <c r="C139" s="262">
        <v>4</v>
      </c>
      <c r="D139" s="139"/>
      <c r="E139" s="140"/>
      <c r="F139" s="141"/>
      <c r="G139" s="141"/>
      <c r="H139" s="140"/>
      <c r="I139" s="140"/>
      <c r="J139" s="140"/>
      <c r="K139" s="140"/>
      <c r="L139" s="140"/>
      <c r="M139" s="140"/>
      <c r="N139" s="140"/>
      <c r="O139" s="140"/>
      <c r="P139" s="140"/>
      <c r="Q139" s="140"/>
      <c r="R139" s="140"/>
      <c r="S139" s="140"/>
      <c r="T139" s="140"/>
      <c r="U139" s="140"/>
      <c r="V139" s="140"/>
      <c r="W139" s="140"/>
      <c r="X139" s="140"/>
      <c r="Y139" s="140"/>
      <c r="Z139" s="140"/>
      <c r="AA139" s="140"/>
      <c r="AB139" s="140"/>
      <c r="AC139" s="140"/>
      <c r="AD139" s="140"/>
      <c r="AE139" s="140"/>
      <c r="AF139" s="140"/>
      <c r="AG139" s="140"/>
      <c r="AH139" s="140"/>
      <c r="AI139" s="140"/>
      <c r="AJ139" s="140"/>
      <c r="AK139" s="140"/>
      <c r="AL139" s="140"/>
      <c r="AM139" s="140"/>
      <c r="AN139" s="140"/>
      <c r="AO139" s="140"/>
      <c r="AP139" s="140"/>
      <c r="AQ139" s="142"/>
      <c r="AR139" s="17" t="s">
        <v>7</v>
      </c>
      <c r="AS139" s="18" t="s">
        <v>9</v>
      </c>
      <c r="AT139" s="153"/>
      <c r="AU139" s="251">
        <f t="shared" si="19"/>
        <v>0</v>
      </c>
      <c r="AV139" s="251">
        <f t="shared" si="22"/>
        <v>0</v>
      </c>
      <c r="AW139" s="58" t="str">
        <f t="shared" si="20"/>
        <v/>
      </c>
      <c r="AX139" s="55" t="str">
        <f t="shared" si="21"/>
        <v/>
      </c>
    </row>
    <row r="140" spans="1:50" x14ac:dyDescent="0.35">
      <c r="A140" s="353"/>
      <c r="B140" s="261" t="s">
        <v>124</v>
      </c>
      <c r="C140" s="262">
        <v>1</v>
      </c>
      <c r="D140" s="139"/>
      <c r="E140" s="140"/>
      <c r="F140" s="141"/>
      <c r="G140" s="141"/>
      <c r="H140" s="140"/>
      <c r="I140" s="140"/>
      <c r="J140" s="140"/>
      <c r="K140" s="140"/>
      <c r="L140" s="140"/>
      <c r="M140" s="140"/>
      <c r="N140" s="140"/>
      <c r="O140" s="140"/>
      <c r="P140" s="140"/>
      <c r="Q140" s="140"/>
      <c r="R140" s="140"/>
      <c r="S140" s="140"/>
      <c r="T140" s="140"/>
      <c r="U140" s="140"/>
      <c r="V140" s="140"/>
      <c r="W140" s="140"/>
      <c r="X140" s="140"/>
      <c r="Y140" s="140"/>
      <c r="Z140" s="140"/>
      <c r="AA140" s="140"/>
      <c r="AB140" s="140"/>
      <c r="AC140" s="140"/>
      <c r="AD140" s="140"/>
      <c r="AE140" s="140"/>
      <c r="AF140" s="140"/>
      <c r="AG140" s="140"/>
      <c r="AH140" s="140"/>
      <c r="AI140" s="140"/>
      <c r="AJ140" s="140"/>
      <c r="AK140" s="140"/>
      <c r="AL140" s="140"/>
      <c r="AM140" s="140"/>
      <c r="AN140" s="140"/>
      <c r="AO140" s="140"/>
      <c r="AP140" s="140"/>
      <c r="AQ140" s="142"/>
      <c r="AR140" s="17" t="s">
        <v>11</v>
      </c>
      <c r="AS140" s="18" t="s">
        <v>8</v>
      </c>
      <c r="AT140" s="153"/>
      <c r="AU140" s="251">
        <f t="shared" si="19"/>
        <v>0</v>
      </c>
      <c r="AV140" s="251">
        <f t="shared" si="22"/>
        <v>0</v>
      </c>
      <c r="AW140" s="58" t="str">
        <f t="shared" si="20"/>
        <v/>
      </c>
      <c r="AX140" s="55" t="str">
        <f t="shared" si="21"/>
        <v/>
      </c>
    </row>
    <row r="141" spans="1:50" x14ac:dyDescent="0.35">
      <c r="A141" s="353"/>
      <c r="B141" s="261" t="s">
        <v>125</v>
      </c>
      <c r="C141" s="262">
        <v>3</v>
      </c>
      <c r="D141" s="139"/>
      <c r="E141" s="140"/>
      <c r="F141" s="141"/>
      <c r="G141" s="141"/>
      <c r="H141" s="140"/>
      <c r="I141" s="140"/>
      <c r="J141" s="140"/>
      <c r="K141" s="140"/>
      <c r="L141" s="140"/>
      <c r="M141" s="140"/>
      <c r="N141" s="140"/>
      <c r="O141" s="140"/>
      <c r="P141" s="140"/>
      <c r="Q141" s="140"/>
      <c r="R141" s="140"/>
      <c r="S141" s="140"/>
      <c r="T141" s="140"/>
      <c r="U141" s="140"/>
      <c r="V141" s="140"/>
      <c r="W141" s="140"/>
      <c r="X141" s="140"/>
      <c r="Y141" s="140"/>
      <c r="Z141" s="140"/>
      <c r="AA141" s="140"/>
      <c r="AB141" s="140"/>
      <c r="AC141" s="140"/>
      <c r="AD141" s="140"/>
      <c r="AE141" s="140"/>
      <c r="AF141" s="140"/>
      <c r="AG141" s="140"/>
      <c r="AH141" s="140"/>
      <c r="AI141" s="140"/>
      <c r="AJ141" s="140"/>
      <c r="AK141" s="140"/>
      <c r="AL141" s="140"/>
      <c r="AM141" s="140"/>
      <c r="AN141" s="140"/>
      <c r="AO141" s="140"/>
      <c r="AP141" s="140"/>
      <c r="AQ141" s="142"/>
      <c r="AR141" s="17" t="s">
        <v>11</v>
      </c>
      <c r="AS141" s="18" t="s">
        <v>8</v>
      </c>
      <c r="AT141" s="153"/>
      <c r="AU141" s="251">
        <f t="shared" si="19"/>
        <v>0</v>
      </c>
      <c r="AV141" s="251">
        <f t="shared" si="22"/>
        <v>0</v>
      </c>
      <c r="AW141" s="58" t="str">
        <f t="shared" si="20"/>
        <v/>
      </c>
      <c r="AX141" s="55" t="str">
        <f t="shared" si="21"/>
        <v/>
      </c>
    </row>
    <row r="142" spans="1:50" x14ac:dyDescent="0.35">
      <c r="A142" s="353"/>
      <c r="B142" s="261" t="s">
        <v>164</v>
      </c>
      <c r="C142" s="262">
        <v>3</v>
      </c>
      <c r="D142" s="139"/>
      <c r="E142" s="140"/>
      <c r="F142" s="141"/>
      <c r="G142" s="141"/>
      <c r="H142" s="140"/>
      <c r="I142" s="140"/>
      <c r="J142" s="140"/>
      <c r="K142" s="140"/>
      <c r="L142" s="140"/>
      <c r="M142" s="140"/>
      <c r="N142" s="140"/>
      <c r="O142" s="140"/>
      <c r="P142" s="140"/>
      <c r="Q142" s="140"/>
      <c r="R142" s="140"/>
      <c r="S142" s="140"/>
      <c r="T142" s="140"/>
      <c r="U142" s="140"/>
      <c r="V142" s="140"/>
      <c r="W142" s="140"/>
      <c r="X142" s="140"/>
      <c r="Y142" s="140"/>
      <c r="Z142" s="140"/>
      <c r="AA142" s="140"/>
      <c r="AB142" s="140"/>
      <c r="AC142" s="140"/>
      <c r="AD142" s="140"/>
      <c r="AE142" s="140"/>
      <c r="AF142" s="140"/>
      <c r="AG142" s="140"/>
      <c r="AH142" s="140"/>
      <c r="AI142" s="140"/>
      <c r="AJ142" s="140"/>
      <c r="AK142" s="140"/>
      <c r="AL142" s="140"/>
      <c r="AM142" s="140"/>
      <c r="AN142" s="140"/>
      <c r="AO142" s="140"/>
      <c r="AP142" s="140"/>
      <c r="AQ142" s="142"/>
      <c r="AR142" s="17" t="s">
        <v>10</v>
      </c>
      <c r="AS142" s="18" t="s">
        <v>8</v>
      </c>
      <c r="AT142" s="153"/>
      <c r="AU142" s="251">
        <f t="shared" si="19"/>
        <v>0</v>
      </c>
      <c r="AV142" s="251">
        <f t="shared" si="22"/>
        <v>0</v>
      </c>
      <c r="AW142" s="58" t="str">
        <f t="shared" si="20"/>
        <v/>
      </c>
      <c r="AX142" s="55" t="str">
        <f t="shared" si="21"/>
        <v/>
      </c>
    </row>
    <row r="143" spans="1:50" x14ac:dyDescent="0.35">
      <c r="A143" s="353"/>
      <c r="B143" s="261" t="s">
        <v>118</v>
      </c>
      <c r="C143" s="262">
        <v>2</v>
      </c>
      <c r="D143" s="139"/>
      <c r="E143" s="140"/>
      <c r="F143" s="141"/>
      <c r="G143" s="141"/>
      <c r="H143" s="140"/>
      <c r="I143" s="140"/>
      <c r="J143" s="140"/>
      <c r="K143" s="140"/>
      <c r="L143" s="140"/>
      <c r="M143" s="140"/>
      <c r="N143" s="140"/>
      <c r="O143" s="140"/>
      <c r="P143" s="140"/>
      <c r="Q143" s="140"/>
      <c r="R143" s="140"/>
      <c r="S143" s="140"/>
      <c r="T143" s="140"/>
      <c r="U143" s="140"/>
      <c r="V143" s="140"/>
      <c r="W143" s="140"/>
      <c r="X143" s="140"/>
      <c r="Y143" s="140"/>
      <c r="Z143" s="140"/>
      <c r="AA143" s="140"/>
      <c r="AB143" s="140"/>
      <c r="AC143" s="140"/>
      <c r="AD143" s="140"/>
      <c r="AE143" s="140"/>
      <c r="AF143" s="140"/>
      <c r="AG143" s="140"/>
      <c r="AH143" s="140"/>
      <c r="AI143" s="140"/>
      <c r="AJ143" s="140"/>
      <c r="AK143" s="140"/>
      <c r="AL143" s="140"/>
      <c r="AM143" s="140"/>
      <c r="AN143" s="140"/>
      <c r="AO143" s="140"/>
      <c r="AP143" s="140"/>
      <c r="AQ143" s="142"/>
      <c r="AR143" s="17" t="s">
        <v>11</v>
      </c>
      <c r="AS143" s="18" t="s">
        <v>6</v>
      </c>
      <c r="AT143" s="152"/>
      <c r="AU143" s="251">
        <f t="shared" si="19"/>
        <v>0</v>
      </c>
      <c r="AV143" s="251">
        <f t="shared" si="22"/>
        <v>0</v>
      </c>
      <c r="AW143" s="58" t="str">
        <f t="shared" si="20"/>
        <v/>
      </c>
      <c r="AX143" s="55" t="str">
        <f t="shared" si="21"/>
        <v/>
      </c>
    </row>
    <row r="144" spans="1:50" x14ac:dyDescent="0.35">
      <c r="A144" s="353"/>
      <c r="B144" s="261" t="s">
        <v>145</v>
      </c>
      <c r="C144" s="262">
        <v>2</v>
      </c>
      <c r="D144" s="139"/>
      <c r="E144" s="140"/>
      <c r="F144" s="141"/>
      <c r="G144" s="141"/>
      <c r="H144" s="140"/>
      <c r="I144" s="140"/>
      <c r="J144" s="140"/>
      <c r="K144" s="140"/>
      <c r="L144" s="140"/>
      <c r="M144" s="140"/>
      <c r="N144" s="140"/>
      <c r="O144" s="140"/>
      <c r="P144" s="140"/>
      <c r="Q144" s="140"/>
      <c r="R144" s="140"/>
      <c r="S144" s="140"/>
      <c r="T144" s="140"/>
      <c r="U144" s="140"/>
      <c r="V144" s="140"/>
      <c r="W144" s="140"/>
      <c r="X144" s="140"/>
      <c r="Y144" s="140"/>
      <c r="Z144" s="140"/>
      <c r="AA144" s="140"/>
      <c r="AB144" s="140"/>
      <c r="AC144" s="140"/>
      <c r="AD144" s="140"/>
      <c r="AE144" s="140"/>
      <c r="AF144" s="140"/>
      <c r="AG144" s="140"/>
      <c r="AH144" s="140"/>
      <c r="AI144" s="140"/>
      <c r="AJ144" s="140"/>
      <c r="AK144" s="140"/>
      <c r="AL144" s="140"/>
      <c r="AM144" s="140"/>
      <c r="AN144" s="140"/>
      <c r="AO144" s="140"/>
      <c r="AP144" s="140"/>
      <c r="AQ144" s="142"/>
      <c r="AR144" s="17" t="s">
        <v>11</v>
      </c>
      <c r="AS144" s="18" t="s">
        <v>6</v>
      </c>
      <c r="AT144" s="152"/>
      <c r="AU144" s="251">
        <f t="shared" ref="AU144:AU147" si="27">SUM(D144:AQ144)</f>
        <v>0</v>
      </c>
      <c r="AV144" s="251">
        <f t="shared" ref="AV144:AV147" si="28">COUNTA(D144:AQ144)*C144</f>
        <v>0</v>
      </c>
      <c r="AW144" s="58" t="str">
        <f t="shared" si="20"/>
        <v/>
      </c>
      <c r="AX144" s="55" t="str">
        <f t="shared" si="21"/>
        <v/>
      </c>
    </row>
    <row r="145" spans="1:50" x14ac:dyDescent="0.35">
      <c r="A145" s="353"/>
      <c r="B145" s="261" t="s">
        <v>146</v>
      </c>
      <c r="C145" s="262">
        <v>3</v>
      </c>
      <c r="D145" s="139"/>
      <c r="E145" s="140"/>
      <c r="F145" s="141"/>
      <c r="G145" s="141"/>
      <c r="H145" s="140"/>
      <c r="I145" s="140"/>
      <c r="J145" s="140"/>
      <c r="K145" s="140"/>
      <c r="L145" s="140"/>
      <c r="M145" s="140"/>
      <c r="N145" s="140"/>
      <c r="O145" s="140"/>
      <c r="P145" s="140"/>
      <c r="Q145" s="140"/>
      <c r="R145" s="140"/>
      <c r="S145" s="140"/>
      <c r="T145" s="140"/>
      <c r="U145" s="140"/>
      <c r="V145" s="140"/>
      <c r="W145" s="140"/>
      <c r="X145" s="140"/>
      <c r="Y145" s="140"/>
      <c r="Z145" s="140"/>
      <c r="AA145" s="140"/>
      <c r="AB145" s="140"/>
      <c r="AC145" s="140"/>
      <c r="AD145" s="140"/>
      <c r="AE145" s="140"/>
      <c r="AF145" s="140"/>
      <c r="AG145" s="140"/>
      <c r="AH145" s="140"/>
      <c r="AI145" s="140"/>
      <c r="AJ145" s="140"/>
      <c r="AK145" s="140"/>
      <c r="AL145" s="140"/>
      <c r="AM145" s="140"/>
      <c r="AN145" s="140"/>
      <c r="AO145" s="140"/>
      <c r="AP145" s="140"/>
      <c r="AQ145" s="142"/>
      <c r="AR145" s="17" t="s">
        <v>11</v>
      </c>
      <c r="AS145" s="18" t="s">
        <v>6</v>
      </c>
      <c r="AT145" s="152"/>
      <c r="AU145" s="251">
        <f t="shared" si="27"/>
        <v>0</v>
      </c>
      <c r="AV145" s="251">
        <f t="shared" si="28"/>
        <v>0</v>
      </c>
      <c r="AW145" s="58" t="str">
        <f t="shared" si="20"/>
        <v/>
      </c>
      <c r="AX145" s="55" t="str">
        <f t="shared" si="21"/>
        <v/>
      </c>
    </row>
    <row r="146" spans="1:50" x14ac:dyDescent="0.35">
      <c r="A146" s="353"/>
      <c r="B146" s="261" t="s">
        <v>147</v>
      </c>
      <c r="C146" s="262">
        <v>4</v>
      </c>
      <c r="D146" s="139"/>
      <c r="E146" s="140"/>
      <c r="F146" s="141"/>
      <c r="G146" s="141"/>
      <c r="H146" s="140"/>
      <c r="I146" s="140"/>
      <c r="J146" s="140"/>
      <c r="K146" s="140"/>
      <c r="L146" s="140"/>
      <c r="M146" s="140"/>
      <c r="N146" s="140"/>
      <c r="O146" s="140"/>
      <c r="P146" s="140"/>
      <c r="Q146" s="140"/>
      <c r="R146" s="140"/>
      <c r="S146" s="140"/>
      <c r="T146" s="140"/>
      <c r="U146" s="140"/>
      <c r="V146" s="140"/>
      <c r="W146" s="140"/>
      <c r="X146" s="140"/>
      <c r="Y146" s="140"/>
      <c r="Z146" s="140"/>
      <c r="AA146" s="140"/>
      <c r="AB146" s="140"/>
      <c r="AC146" s="140"/>
      <c r="AD146" s="140"/>
      <c r="AE146" s="140"/>
      <c r="AF146" s="140"/>
      <c r="AG146" s="140"/>
      <c r="AH146" s="140"/>
      <c r="AI146" s="140"/>
      <c r="AJ146" s="140"/>
      <c r="AK146" s="140"/>
      <c r="AL146" s="140"/>
      <c r="AM146" s="140"/>
      <c r="AN146" s="140"/>
      <c r="AO146" s="140"/>
      <c r="AP146" s="140"/>
      <c r="AQ146" s="142"/>
      <c r="AR146" s="17" t="s">
        <v>7</v>
      </c>
      <c r="AS146" s="18" t="s">
        <v>9</v>
      </c>
      <c r="AT146" s="152"/>
      <c r="AU146" s="251">
        <f t="shared" si="27"/>
        <v>0</v>
      </c>
      <c r="AV146" s="251">
        <f t="shared" si="28"/>
        <v>0</v>
      </c>
      <c r="AW146" s="58" t="str">
        <f t="shared" si="20"/>
        <v/>
      </c>
      <c r="AX146" s="55" t="str">
        <f t="shared" si="21"/>
        <v/>
      </c>
    </row>
    <row r="147" spans="1:50" ht="15" thickBot="1" x14ac:dyDescent="0.4">
      <c r="A147" s="354"/>
      <c r="B147" s="263" t="s">
        <v>165</v>
      </c>
      <c r="C147" s="264">
        <v>6</v>
      </c>
      <c r="D147" s="139"/>
      <c r="E147" s="140"/>
      <c r="F147" s="141"/>
      <c r="G147" s="141"/>
      <c r="H147" s="140"/>
      <c r="I147" s="140"/>
      <c r="J147" s="140"/>
      <c r="K147" s="140"/>
      <c r="L147" s="140"/>
      <c r="M147" s="140"/>
      <c r="N147" s="140"/>
      <c r="O147" s="140"/>
      <c r="P147" s="140"/>
      <c r="Q147" s="140"/>
      <c r="R147" s="140"/>
      <c r="S147" s="140"/>
      <c r="T147" s="140"/>
      <c r="U147" s="140"/>
      <c r="V147" s="140"/>
      <c r="W147" s="140"/>
      <c r="X147" s="140"/>
      <c r="Y147" s="140"/>
      <c r="Z147" s="140"/>
      <c r="AA147" s="140"/>
      <c r="AB147" s="140"/>
      <c r="AC147" s="140"/>
      <c r="AD147" s="140"/>
      <c r="AE147" s="140"/>
      <c r="AF147" s="140"/>
      <c r="AG147" s="140"/>
      <c r="AH147" s="140"/>
      <c r="AI147" s="140"/>
      <c r="AJ147" s="140"/>
      <c r="AK147" s="140"/>
      <c r="AL147" s="140"/>
      <c r="AM147" s="140"/>
      <c r="AN147" s="140"/>
      <c r="AO147" s="140"/>
      <c r="AP147" s="140"/>
      <c r="AQ147" s="142"/>
      <c r="AR147" s="17" t="s">
        <v>11</v>
      </c>
      <c r="AS147" s="18" t="s">
        <v>8</v>
      </c>
      <c r="AT147" s="152"/>
      <c r="AU147" s="251">
        <f t="shared" si="27"/>
        <v>0</v>
      </c>
      <c r="AV147" s="251">
        <f t="shared" si="28"/>
        <v>0</v>
      </c>
      <c r="AW147" s="58" t="str">
        <f t="shared" si="20"/>
        <v/>
      </c>
      <c r="AX147" s="55" t="str">
        <f t="shared" si="21"/>
        <v/>
      </c>
    </row>
    <row r="148" spans="1:50" x14ac:dyDescent="0.35">
      <c r="B148" s="222"/>
      <c r="C148" s="222"/>
      <c r="D148" s="222"/>
      <c r="E148" s="222"/>
      <c r="F148" s="222"/>
      <c r="G148" s="222"/>
      <c r="H148" s="222"/>
      <c r="I148" s="222"/>
      <c r="J148" s="222"/>
      <c r="K148" s="222"/>
      <c r="L148" s="222"/>
      <c r="M148" s="222"/>
      <c r="N148" s="222"/>
      <c r="O148" s="222"/>
      <c r="P148" s="222"/>
      <c r="Q148" s="222"/>
      <c r="R148" s="222"/>
      <c r="S148" s="222"/>
      <c r="T148" s="222"/>
      <c r="U148" s="222"/>
      <c r="V148" s="222"/>
      <c r="W148" s="222"/>
      <c r="X148" s="222"/>
      <c r="Y148" s="222"/>
      <c r="Z148" s="222"/>
      <c r="AA148" s="222"/>
      <c r="AB148" s="222"/>
      <c r="AC148" s="222"/>
      <c r="AD148" s="222"/>
      <c r="AE148" s="222"/>
      <c r="AF148" s="222"/>
      <c r="AG148" s="222"/>
      <c r="AH148" s="222"/>
      <c r="AI148" s="222"/>
      <c r="AJ148" s="222"/>
      <c r="AK148" s="222"/>
      <c r="AL148" s="222"/>
      <c r="AM148" s="222"/>
      <c r="AN148" s="222"/>
      <c r="AO148" s="222"/>
      <c r="AP148" s="222"/>
      <c r="AQ148" s="222"/>
      <c r="AR148" s="222"/>
      <c r="AS148" s="222"/>
      <c r="AT148" s="222"/>
      <c r="AU148" s="222"/>
      <c r="AV148" s="222"/>
      <c r="AW148" s="222"/>
      <c r="AX148" s="222"/>
    </row>
    <row r="149" spans="1:50" x14ac:dyDescent="0.35">
      <c r="B149" s="222"/>
      <c r="C149" s="222"/>
      <c r="D149" s="222"/>
      <c r="E149" s="222"/>
      <c r="F149" s="222"/>
      <c r="G149" s="222"/>
      <c r="H149" s="222"/>
      <c r="I149" s="222"/>
      <c r="J149" s="222"/>
      <c r="K149" s="222"/>
      <c r="L149" s="222"/>
      <c r="M149" s="222"/>
      <c r="N149" s="222"/>
      <c r="O149" s="222"/>
      <c r="P149" s="222"/>
      <c r="Q149" s="222"/>
      <c r="R149" s="222"/>
      <c r="S149" s="222"/>
      <c r="T149" s="222"/>
      <c r="U149" s="222"/>
      <c r="V149" s="222"/>
      <c r="W149" s="222"/>
      <c r="X149" s="222"/>
      <c r="Y149" s="222"/>
      <c r="Z149" s="222"/>
      <c r="AA149" s="222"/>
      <c r="AB149" s="222"/>
      <c r="AC149" s="222"/>
      <c r="AD149" s="222"/>
      <c r="AE149" s="222"/>
      <c r="AF149" s="222"/>
      <c r="AG149" s="222"/>
      <c r="AH149" s="222"/>
      <c r="AI149" s="222"/>
      <c r="AJ149" s="222"/>
      <c r="AK149" s="222"/>
      <c r="AL149" s="222"/>
      <c r="AM149" s="222"/>
      <c r="AN149" s="222"/>
      <c r="AO149" s="222"/>
      <c r="AP149" s="222"/>
      <c r="AQ149" s="222"/>
      <c r="AR149" s="247" t="s">
        <v>18</v>
      </c>
      <c r="AS149" s="34">
        <f>SUMIF($AR$42:$AR$147,"Number",$C$42:$C$147)</f>
        <v>44</v>
      </c>
      <c r="AT149" s="222"/>
      <c r="AU149" s="222"/>
      <c r="AV149" s="222"/>
      <c r="AW149" s="222"/>
      <c r="AX149" s="222"/>
    </row>
    <row r="150" spans="1:50" x14ac:dyDescent="0.35">
      <c r="B150" s="222"/>
      <c r="C150" s="222"/>
      <c r="D150" s="222"/>
      <c r="E150" s="222"/>
      <c r="F150" s="222"/>
      <c r="G150" s="222"/>
      <c r="H150" s="222"/>
      <c r="I150" s="222"/>
      <c r="J150" s="222"/>
      <c r="K150" s="222"/>
      <c r="L150" s="222"/>
      <c r="M150" s="222"/>
      <c r="N150" s="222"/>
      <c r="O150" s="222"/>
      <c r="P150" s="222"/>
      <c r="Q150" s="222"/>
      <c r="R150" s="222"/>
      <c r="S150" s="222"/>
      <c r="T150" s="222"/>
      <c r="U150" s="222"/>
      <c r="V150" s="222"/>
      <c r="W150" s="222"/>
      <c r="X150" s="222"/>
      <c r="Y150" s="222"/>
      <c r="Z150" s="222"/>
      <c r="AA150" s="222"/>
      <c r="AB150" s="222"/>
      <c r="AC150" s="222"/>
      <c r="AD150" s="222"/>
      <c r="AE150" s="222"/>
      <c r="AF150" s="222"/>
      <c r="AG150" s="222"/>
      <c r="AH150" s="222"/>
      <c r="AI150" s="222"/>
      <c r="AJ150" s="222"/>
      <c r="AK150" s="222"/>
      <c r="AL150" s="222"/>
      <c r="AM150" s="222"/>
      <c r="AN150" s="222"/>
      <c r="AO150" s="222"/>
      <c r="AP150" s="222"/>
      <c r="AQ150" s="222"/>
      <c r="AR150" s="247" t="s">
        <v>19</v>
      </c>
      <c r="AS150" s="34">
        <f>SUMIF($AR$42:$AR$147,"Algebra",$C$42:$C$147)</f>
        <v>93</v>
      </c>
      <c r="AT150" s="222"/>
      <c r="AU150" s="222"/>
      <c r="AV150" s="222"/>
      <c r="AW150" s="222"/>
      <c r="AX150" s="222"/>
    </row>
    <row r="151" spans="1:50" x14ac:dyDescent="0.35">
      <c r="B151" s="222"/>
      <c r="C151" s="222"/>
      <c r="D151" s="222"/>
      <c r="E151" s="222"/>
      <c r="F151" s="222"/>
      <c r="G151" s="222"/>
      <c r="H151" s="222"/>
      <c r="I151" s="222"/>
      <c r="J151" s="222"/>
      <c r="K151" s="222"/>
      <c r="L151" s="222"/>
      <c r="M151" s="222"/>
      <c r="N151" s="222"/>
      <c r="O151" s="222"/>
      <c r="P151" s="222"/>
      <c r="Q151" s="222"/>
      <c r="R151" s="222"/>
      <c r="S151" s="222"/>
      <c r="T151" s="222"/>
      <c r="U151" s="222"/>
      <c r="V151" s="222"/>
      <c r="W151" s="222"/>
      <c r="X151" s="222"/>
      <c r="Y151" s="222"/>
      <c r="Z151" s="222"/>
      <c r="AA151" s="222"/>
      <c r="AB151" s="222"/>
      <c r="AC151" s="222"/>
      <c r="AD151" s="222"/>
      <c r="AE151" s="222"/>
      <c r="AF151" s="222"/>
      <c r="AG151" s="222"/>
      <c r="AH151" s="222"/>
      <c r="AI151" s="222"/>
      <c r="AJ151" s="222"/>
      <c r="AK151" s="222"/>
      <c r="AL151" s="222"/>
      <c r="AM151" s="222"/>
      <c r="AN151" s="222"/>
      <c r="AO151" s="222"/>
      <c r="AP151" s="222"/>
      <c r="AQ151" s="222"/>
      <c r="AR151" s="247" t="s">
        <v>20</v>
      </c>
      <c r="AS151" s="34">
        <f>SUMIF($AR$42:$AR$147,"RPR",$C$42:$C$147)</f>
        <v>50</v>
      </c>
      <c r="AT151" s="222"/>
      <c r="AU151" s="222"/>
      <c r="AV151" s="222"/>
      <c r="AW151" s="222"/>
      <c r="AX151" s="222"/>
    </row>
    <row r="152" spans="1:50" x14ac:dyDescent="0.35">
      <c r="B152" s="222"/>
      <c r="C152" s="222"/>
      <c r="D152" s="222"/>
      <c r="E152" s="222"/>
      <c r="F152" s="222"/>
      <c r="G152" s="222"/>
      <c r="H152" s="222"/>
      <c r="I152" s="222"/>
      <c r="J152" s="222"/>
      <c r="K152" s="222"/>
      <c r="L152" s="222"/>
      <c r="M152" s="222"/>
      <c r="N152" s="222"/>
      <c r="O152" s="222"/>
      <c r="P152" s="222"/>
      <c r="Q152" s="222"/>
      <c r="R152" s="222"/>
      <c r="S152" s="222"/>
      <c r="T152" s="222"/>
      <c r="U152" s="222"/>
      <c r="V152" s="222"/>
      <c r="W152" s="222"/>
      <c r="X152" s="222"/>
      <c r="Y152" s="222"/>
      <c r="Z152" s="222"/>
      <c r="AA152" s="222"/>
      <c r="AB152" s="222"/>
      <c r="AC152" s="222"/>
      <c r="AD152" s="222"/>
      <c r="AE152" s="222"/>
      <c r="AF152" s="222"/>
      <c r="AG152" s="222"/>
      <c r="AH152" s="222"/>
      <c r="AI152" s="222"/>
      <c r="AJ152" s="222"/>
      <c r="AK152" s="222"/>
      <c r="AL152" s="222"/>
      <c r="AM152" s="222"/>
      <c r="AN152" s="222"/>
      <c r="AO152" s="222"/>
      <c r="AP152" s="222"/>
      <c r="AQ152" s="222"/>
      <c r="AR152" s="247" t="s">
        <v>21</v>
      </c>
      <c r="AS152" s="34">
        <f>SUMIF($AR$42:$AR$147,"Geometry and measures",$C$42:$C$147)</f>
        <v>71</v>
      </c>
      <c r="AT152" s="222"/>
      <c r="AU152" s="222"/>
      <c r="AV152" s="222"/>
      <c r="AW152" s="222"/>
      <c r="AX152" s="222"/>
    </row>
    <row r="153" spans="1:50" x14ac:dyDescent="0.35">
      <c r="B153" s="222"/>
      <c r="C153" s="222"/>
      <c r="D153" s="222"/>
      <c r="E153" s="222"/>
      <c r="F153" s="222"/>
      <c r="G153" s="222"/>
      <c r="H153" s="222"/>
      <c r="I153" s="222"/>
      <c r="J153" s="222"/>
      <c r="K153" s="222"/>
      <c r="L153" s="222"/>
      <c r="M153" s="222"/>
      <c r="N153" s="222"/>
      <c r="O153" s="222"/>
      <c r="P153" s="222"/>
      <c r="Q153" s="222"/>
      <c r="R153" s="222"/>
      <c r="S153" s="222"/>
      <c r="T153" s="222"/>
      <c r="U153" s="222"/>
      <c r="V153" s="222"/>
      <c r="W153" s="222"/>
      <c r="X153" s="222"/>
      <c r="Y153" s="222"/>
      <c r="Z153" s="222"/>
      <c r="AA153" s="222"/>
      <c r="AB153" s="222"/>
      <c r="AC153" s="222"/>
      <c r="AD153" s="222"/>
      <c r="AE153" s="222"/>
      <c r="AF153" s="222"/>
      <c r="AG153" s="222"/>
      <c r="AH153" s="222"/>
      <c r="AI153" s="222"/>
      <c r="AJ153" s="222"/>
      <c r="AK153" s="222"/>
      <c r="AL153" s="222"/>
      <c r="AM153" s="222"/>
      <c r="AN153" s="222"/>
      <c r="AO153" s="222"/>
      <c r="AP153" s="222"/>
      <c r="AQ153" s="222"/>
      <c r="AR153" s="247" t="s">
        <v>22</v>
      </c>
      <c r="AS153" s="34">
        <f>SUMIF($AR$42:$AR$147,"Probability",$C$42:$C$147)</f>
        <v>16</v>
      </c>
      <c r="AT153" s="222"/>
      <c r="AU153" s="222"/>
      <c r="AV153" s="222"/>
      <c r="AW153" s="222"/>
      <c r="AX153" s="222"/>
    </row>
    <row r="154" spans="1:50" x14ac:dyDescent="0.35">
      <c r="B154" s="222"/>
      <c r="C154" s="222"/>
      <c r="D154" s="222"/>
      <c r="E154" s="222"/>
      <c r="F154" s="222"/>
      <c r="G154" s="222"/>
      <c r="H154" s="222"/>
      <c r="I154" s="222"/>
      <c r="J154" s="222"/>
      <c r="K154" s="222"/>
      <c r="L154" s="222"/>
      <c r="M154" s="222"/>
      <c r="N154" s="222"/>
      <c r="O154" s="222"/>
      <c r="P154" s="222"/>
      <c r="Q154" s="222"/>
      <c r="R154" s="222"/>
      <c r="S154" s="222"/>
      <c r="T154" s="222"/>
      <c r="U154" s="222"/>
      <c r="V154" s="222"/>
      <c r="W154" s="222"/>
      <c r="X154" s="222"/>
      <c r="Y154" s="222"/>
      <c r="Z154" s="222"/>
      <c r="AA154" s="222"/>
      <c r="AB154" s="222"/>
      <c r="AC154" s="222"/>
      <c r="AD154" s="222"/>
      <c r="AE154" s="222"/>
      <c r="AF154" s="222"/>
      <c r="AG154" s="222"/>
      <c r="AH154" s="222"/>
      <c r="AI154" s="222"/>
      <c r="AJ154" s="222"/>
      <c r="AK154" s="222"/>
      <c r="AL154" s="222"/>
      <c r="AM154" s="222"/>
      <c r="AN154" s="222"/>
      <c r="AO154" s="222"/>
      <c r="AP154" s="222"/>
      <c r="AQ154" s="222"/>
      <c r="AR154" s="247" t="s">
        <v>23</v>
      </c>
      <c r="AS154" s="34">
        <f>SUMIF($AR$42:$AR$147,"Statistics",$C$42:$C$147)</f>
        <v>26</v>
      </c>
      <c r="AT154" s="222"/>
      <c r="AU154" s="222"/>
      <c r="AV154" s="222"/>
      <c r="AW154" s="222"/>
      <c r="AX154" s="222"/>
    </row>
  </sheetData>
  <sheetProtection algorithmName="SHA-512" hashValue="F90aEhDneTRO3QmOPedHvJHkySIIgUYFpjlSeldFr2W91tPqgWSQrPws2vrN6n+Md3Ddfxi7XbEKyOAMNOCVXQ==" saltValue="9nwO75t3LnxcyFVrQKrubA==" spinCount="100000" sheet="1" formatCells="0" formatColumns="0" formatRows="0" insertColumns="0" insertRows="0" insertHyperlinks="0" sort="0"/>
  <mergeCells count="34">
    <mergeCell ref="B9:E9"/>
    <mergeCell ref="A79:A111"/>
    <mergeCell ref="A113:A147"/>
    <mergeCell ref="B11:E11"/>
    <mergeCell ref="B14:E14"/>
    <mergeCell ref="B15:E15"/>
    <mergeCell ref="B16:E16"/>
    <mergeCell ref="B18:E18"/>
    <mergeCell ref="A42:A77"/>
    <mergeCell ref="B29:B30"/>
    <mergeCell ref="B31:B32"/>
    <mergeCell ref="B33:B34"/>
    <mergeCell ref="B36:B39"/>
    <mergeCell ref="B4:I6"/>
    <mergeCell ref="K20:N20"/>
    <mergeCell ref="K4:Q6"/>
    <mergeCell ref="B2:Q2"/>
    <mergeCell ref="B19:E19"/>
    <mergeCell ref="B20:E20"/>
    <mergeCell ref="K11:N11"/>
    <mergeCell ref="K12:N12"/>
    <mergeCell ref="K13:N13"/>
    <mergeCell ref="K14:N14"/>
    <mergeCell ref="K15:N15"/>
    <mergeCell ref="K16:N16"/>
    <mergeCell ref="K18:N18"/>
    <mergeCell ref="K19:N19"/>
    <mergeCell ref="B12:E12"/>
    <mergeCell ref="B13:E13"/>
    <mergeCell ref="S10:T11"/>
    <mergeCell ref="B24:C24"/>
    <mergeCell ref="AW25:AW26"/>
    <mergeCell ref="AX25:AX26"/>
    <mergeCell ref="B27:B28"/>
  </mergeCells>
  <conditionalFormatting sqref="AR149:AR154">
    <cfRule type="cellIs" dxfId="1325" priority="4242" stopIfTrue="1" operator="equal">
      <formula>"Algebra"</formula>
    </cfRule>
    <cfRule type="cellIs" dxfId="1324" priority="4243" stopIfTrue="1" operator="equal">
      <formula>"Number"</formula>
    </cfRule>
    <cfRule type="cellIs" dxfId="1323" priority="4244" stopIfTrue="1" operator="equal">
      <formula>"Geometry and measures"</formula>
    </cfRule>
    <cfRule type="cellIs" dxfId="1322" priority="4245" stopIfTrue="1" operator="equal">
      <formula>"Statistics"</formula>
    </cfRule>
  </conditionalFormatting>
  <conditionalFormatting sqref="AR149:AR154">
    <cfRule type="cellIs" dxfId="1321" priority="4238" operator="equal">
      <formula>"RPR"</formula>
    </cfRule>
  </conditionalFormatting>
  <conditionalFormatting sqref="AR149:AR154">
    <cfRule type="cellIs" dxfId="1320" priority="4237" operator="equal">
      <formula>"Probability"</formula>
    </cfRule>
  </conditionalFormatting>
  <conditionalFormatting sqref="M10">
    <cfRule type="cellIs" dxfId="1319" priority="3124" operator="equal">
      <formula>"Probability"</formula>
    </cfRule>
  </conditionalFormatting>
  <conditionalFormatting sqref="D17">
    <cfRule type="cellIs" dxfId="1318" priority="3123" operator="equal">
      <formula>"Probability"</formula>
    </cfRule>
  </conditionalFormatting>
  <conditionalFormatting sqref="M17">
    <cfRule type="cellIs" dxfId="1317" priority="3122" operator="equal">
      <formula>"Probability"</formula>
    </cfRule>
  </conditionalFormatting>
  <conditionalFormatting sqref="D10">
    <cfRule type="cellIs" dxfId="1316" priority="3121" operator="equal">
      <formula>"Probability"</formula>
    </cfRule>
  </conditionalFormatting>
  <conditionalFormatting sqref="K7">
    <cfRule type="expression" dxfId="1315" priority="3125">
      <formula>COUNTA(D24:AQ24)&gt;1</formula>
    </cfRule>
  </conditionalFormatting>
  <conditionalFormatting sqref="D23">
    <cfRule type="expression" dxfId="1314" priority="3126">
      <formula>COUNTA(D24:AQ24)&gt;1</formula>
    </cfRule>
  </conditionalFormatting>
  <conditionalFormatting sqref="D79:AQ79 D60:AQ60">
    <cfRule type="cellIs" dxfId="1313" priority="1862" operator="greaterThan">
      <formula>2</formula>
    </cfRule>
  </conditionalFormatting>
  <conditionalFormatting sqref="D128:AQ128">
    <cfRule type="cellIs" dxfId="1312" priority="660" operator="greaterThan">
      <formula>4</formula>
    </cfRule>
  </conditionalFormatting>
  <conditionalFormatting sqref="D109:AQ109">
    <cfRule type="cellIs" dxfId="1311" priority="659" operator="greaterThan">
      <formula>3</formula>
    </cfRule>
  </conditionalFormatting>
  <conditionalFormatting sqref="D73:AQ73">
    <cfRule type="cellIs" dxfId="1310" priority="658" operator="greaterThan">
      <formula>2</formula>
    </cfRule>
  </conditionalFormatting>
  <conditionalFormatting sqref="AX42:AX77 AX79:AX111 AX113:AX147">
    <cfRule type="colorScale" priority="655">
      <colorScale>
        <cfvo type="num" val="0"/>
        <cfvo type="num" val="1"/>
        <color rgb="FFFF7128"/>
        <color rgb="FF00B050"/>
      </colorScale>
    </cfRule>
  </conditionalFormatting>
  <conditionalFormatting sqref="D92:AQ92">
    <cfRule type="cellIs" dxfId="1309" priority="653" operator="greaterThan">
      <formula>5</formula>
    </cfRule>
  </conditionalFormatting>
  <conditionalFormatting sqref="D76:AQ76">
    <cfRule type="cellIs" dxfId="1308" priority="652" operator="greaterThan">
      <formula>4</formula>
    </cfRule>
  </conditionalFormatting>
  <conditionalFormatting sqref="D68:AQ68 D70:AQ70 D81:AQ81 D101:AQ101 D130:AQ130 D133:AQ134 D119:AQ120">
    <cfRule type="cellIs" dxfId="1307" priority="651" operator="greaterThan">
      <formula>3</formula>
    </cfRule>
  </conditionalFormatting>
  <conditionalFormatting sqref="D127:AQ127 D82:AQ82 D75:AQ75">
    <cfRule type="cellIs" dxfId="1306" priority="650" operator="greaterThan">
      <formula>2</formula>
    </cfRule>
  </conditionalFormatting>
  <conditionalFormatting sqref="D58:AQ58 D50:AQ50 D52:AQ52">
    <cfRule type="cellIs" dxfId="1305" priority="649" operator="greaterThan">
      <formula>1</formula>
    </cfRule>
  </conditionalFormatting>
  <conditionalFormatting sqref="AR63:AR66 AR68:AR70">
    <cfRule type="cellIs" dxfId="1304" priority="645" stopIfTrue="1" operator="equal">
      <formula>"Algebra"</formula>
    </cfRule>
    <cfRule type="cellIs" dxfId="1303" priority="646" stopIfTrue="1" operator="equal">
      <formula>"Number"</formula>
    </cfRule>
    <cfRule type="cellIs" dxfId="1302" priority="647" stopIfTrue="1" operator="equal">
      <formula>"Geometry and measures"</formula>
    </cfRule>
    <cfRule type="cellIs" dxfId="1301" priority="648" stopIfTrue="1" operator="equal">
      <formula>"Statistics"</formula>
    </cfRule>
  </conditionalFormatting>
  <conditionalFormatting sqref="AR63:AR66 AR68:AR70">
    <cfRule type="cellIs" dxfId="1300" priority="644" operator="equal">
      <formula>"Probability"</formula>
    </cfRule>
  </conditionalFormatting>
  <conditionalFormatting sqref="AR63:AR66 AR68:AR70">
    <cfRule type="cellIs" dxfId="1299" priority="643" operator="equal">
      <formula>"RPR"</formula>
    </cfRule>
  </conditionalFormatting>
  <conditionalFormatting sqref="AR55:AR58">
    <cfRule type="cellIs" dxfId="1298" priority="639" stopIfTrue="1" operator="equal">
      <formula>"Algebra"</formula>
    </cfRule>
    <cfRule type="cellIs" dxfId="1297" priority="640" stopIfTrue="1" operator="equal">
      <formula>"Number"</formula>
    </cfRule>
    <cfRule type="cellIs" dxfId="1296" priority="641" stopIfTrue="1" operator="equal">
      <formula>"Geometry and measures"</formula>
    </cfRule>
    <cfRule type="cellIs" dxfId="1295" priority="642" stopIfTrue="1" operator="equal">
      <formula>"Statistics"</formula>
    </cfRule>
  </conditionalFormatting>
  <conditionalFormatting sqref="AR55:AR58">
    <cfRule type="cellIs" dxfId="1294" priority="638" operator="equal">
      <formula>"RPR"</formula>
    </cfRule>
  </conditionalFormatting>
  <conditionalFormatting sqref="AR55:AR58">
    <cfRule type="cellIs" dxfId="1293" priority="637" operator="equal">
      <formula>"Probability"</formula>
    </cfRule>
  </conditionalFormatting>
  <conditionalFormatting sqref="AR73:AR75 AR77">
    <cfRule type="cellIs" dxfId="1292" priority="633" stopIfTrue="1" operator="equal">
      <formula>"Algebra"</formula>
    </cfRule>
    <cfRule type="cellIs" dxfId="1291" priority="634" stopIfTrue="1" operator="equal">
      <formula>"Number"</formula>
    </cfRule>
    <cfRule type="cellIs" dxfId="1290" priority="635" stopIfTrue="1" operator="equal">
      <formula>"Geometry and measures"</formula>
    </cfRule>
    <cfRule type="cellIs" dxfId="1289" priority="636" stopIfTrue="1" operator="equal">
      <formula>"Statistics"</formula>
    </cfRule>
  </conditionalFormatting>
  <conditionalFormatting sqref="AR73:AR75 AR77">
    <cfRule type="cellIs" dxfId="1288" priority="632" operator="equal">
      <formula>"RPR"</formula>
    </cfRule>
  </conditionalFormatting>
  <conditionalFormatting sqref="AR73:AR75 AR77">
    <cfRule type="cellIs" dxfId="1287" priority="631" operator="equal">
      <formula>"Probability"</formula>
    </cfRule>
  </conditionalFormatting>
  <conditionalFormatting sqref="AR60">
    <cfRule type="cellIs" dxfId="1286" priority="627" stopIfTrue="1" operator="equal">
      <formula>"Algebra"</formula>
    </cfRule>
    <cfRule type="cellIs" dxfId="1285" priority="628" stopIfTrue="1" operator="equal">
      <formula>"Number"</formula>
    </cfRule>
    <cfRule type="cellIs" dxfId="1284" priority="629" stopIfTrue="1" operator="equal">
      <formula>"Geometry and measures"</formula>
    </cfRule>
    <cfRule type="cellIs" dxfId="1283" priority="630" stopIfTrue="1" operator="equal">
      <formula>"Statistics"</formula>
    </cfRule>
  </conditionalFormatting>
  <conditionalFormatting sqref="AR60">
    <cfRule type="cellIs" dxfId="1282" priority="626" operator="equal">
      <formula>"RPR"</formula>
    </cfRule>
  </conditionalFormatting>
  <conditionalFormatting sqref="AR60">
    <cfRule type="cellIs" dxfId="1281" priority="625" operator="equal">
      <formula>"Probability"</formula>
    </cfRule>
  </conditionalFormatting>
  <conditionalFormatting sqref="AR72">
    <cfRule type="cellIs" dxfId="1280" priority="621" stopIfTrue="1" operator="equal">
      <formula>"Algebra"</formula>
    </cfRule>
    <cfRule type="cellIs" dxfId="1279" priority="622" stopIfTrue="1" operator="equal">
      <formula>"Number"</formula>
    </cfRule>
    <cfRule type="cellIs" dxfId="1278" priority="623" stopIfTrue="1" operator="equal">
      <formula>"Geometry and measures"</formula>
    </cfRule>
    <cfRule type="cellIs" dxfId="1277" priority="624" stopIfTrue="1" operator="equal">
      <formula>"Statistics"</formula>
    </cfRule>
  </conditionalFormatting>
  <conditionalFormatting sqref="AR72">
    <cfRule type="cellIs" dxfId="1276" priority="620" operator="equal">
      <formula>"RPR"</formula>
    </cfRule>
  </conditionalFormatting>
  <conditionalFormatting sqref="AR72">
    <cfRule type="cellIs" dxfId="1275" priority="619" operator="equal">
      <formula>"Probability"</formula>
    </cfRule>
  </conditionalFormatting>
  <conditionalFormatting sqref="AR71">
    <cfRule type="cellIs" dxfId="1274" priority="615" stopIfTrue="1" operator="equal">
      <formula>"Algebra"</formula>
    </cfRule>
    <cfRule type="cellIs" dxfId="1273" priority="616" stopIfTrue="1" operator="equal">
      <formula>"Number"</formula>
    </cfRule>
    <cfRule type="cellIs" dxfId="1272" priority="617" stopIfTrue="1" operator="equal">
      <formula>"Geometry and measures"</formula>
    </cfRule>
    <cfRule type="cellIs" dxfId="1271" priority="618" stopIfTrue="1" operator="equal">
      <formula>"Statistics"</formula>
    </cfRule>
  </conditionalFormatting>
  <conditionalFormatting sqref="AR71">
    <cfRule type="cellIs" dxfId="1270" priority="614" operator="equal">
      <formula>"RPR"</formula>
    </cfRule>
  </conditionalFormatting>
  <conditionalFormatting sqref="AR71">
    <cfRule type="cellIs" dxfId="1269" priority="613" operator="equal">
      <formula>"Probability"</formula>
    </cfRule>
  </conditionalFormatting>
  <conditionalFormatting sqref="AS58">
    <cfRule type="cellIs" dxfId="1268" priority="610" stopIfTrue="1" operator="equal">
      <formula>"AO3"</formula>
    </cfRule>
    <cfRule type="cellIs" dxfId="1267" priority="611" stopIfTrue="1" operator="equal">
      <formula>"AO2"</formula>
    </cfRule>
    <cfRule type="cellIs" dxfId="1266" priority="612" stopIfTrue="1" operator="equal">
      <formula>"AO1"</formula>
    </cfRule>
  </conditionalFormatting>
  <conditionalFormatting sqref="AR42:AR44">
    <cfRule type="cellIs" dxfId="1265" priority="606" stopIfTrue="1" operator="equal">
      <formula>"Algebra"</formula>
    </cfRule>
    <cfRule type="cellIs" dxfId="1264" priority="607" stopIfTrue="1" operator="equal">
      <formula>"Number"</formula>
    </cfRule>
    <cfRule type="cellIs" dxfId="1263" priority="608" stopIfTrue="1" operator="equal">
      <formula>"Geometry and measures"</formula>
    </cfRule>
    <cfRule type="cellIs" dxfId="1262" priority="609" stopIfTrue="1" operator="equal">
      <formula>"Statistics"</formula>
    </cfRule>
  </conditionalFormatting>
  <conditionalFormatting sqref="AR42:AR44">
    <cfRule type="cellIs" dxfId="1261" priority="605" operator="equal">
      <formula>"RPR"</formula>
    </cfRule>
  </conditionalFormatting>
  <conditionalFormatting sqref="AR42:AR44">
    <cfRule type="cellIs" dxfId="1260" priority="604" operator="equal">
      <formula>"Probability"</formula>
    </cfRule>
  </conditionalFormatting>
  <conditionalFormatting sqref="AS42:AS44">
    <cfRule type="cellIs" dxfId="1259" priority="601" stopIfTrue="1" operator="equal">
      <formula>"AO3"</formula>
    </cfRule>
    <cfRule type="cellIs" dxfId="1258" priority="602" stopIfTrue="1" operator="equal">
      <formula>"AO2"</formula>
    </cfRule>
    <cfRule type="cellIs" dxfId="1257" priority="603" stopIfTrue="1" operator="equal">
      <formula>"AO1"</formula>
    </cfRule>
  </conditionalFormatting>
  <conditionalFormatting sqref="AR46">
    <cfRule type="cellIs" dxfId="1256" priority="597" stopIfTrue="1" operator="equal">
      <formula>"Algebra"</formula>
    </cfRule>
    <cfRule type="cellIs" dxfId="1255" priority="598" stopIfTrue="1" operator="equal">
      <formula>"Number"</formula>
    </cfRule>
    <cfRule type="cellIs" dxfId="1254" priority="599" stopIfTrue="1" operator="equal">
      <formula>"Geometry and measures"</formula>
    </cfRule>
    <cfRule type="cellIs" dxfId="1253" priority="600" stopIfTrue="1" operator="equal">
      <formula>"Statistics"</formula>
    </cfRule>
  </conditionalFormatting>
  <conditionalFormatting sqref="AR46">
    <cfRule type="cellIs" dxfId="1252" priority="596" operator="equal">
      <formula>"RPR"</formula>
    </cfRule>
  </conditionalFormatting>
  <conditionalFormatting sqref="AR46">
    <cfRule type="cellIs" dxfId="1251" priority="595" operator="equal">
      <formula>"Probability"</formula>
    </cfRule>
  </conditionalFormatting>
  <conditionalFormatting sqref="AR52">
    <cfRule type="cellIs" dxfId="1250" priority="591" stopIfTrue="1" operator="equal">
      <formula>"Algebra"</formula>
    </cfRule>
    <cfRule type="cellIs" dxfId="1249" priority="592" stopIfTrue="1" operator="equal">
      <formula>"Number"</formula>
    </cfRule>
    <cfRule type="cellIs" dxfId="1248" priority="593" stopIfTrue="1" operator="equal">
      <formula>"Geometry and measures"</formula>
    </cfRule>
    <cfRule type="cellIs" dxfId="1247" priority="594" stopIfTrue="1" operator="equal">
      <formula>"Statistics"</formula>
    </cfRule>
  </conditionalFormatting>
  <conditionalFormatting sqref="AR52">
    <cfRule type="cellIs" dxfId="1246" priority="590" operator="equal">
      <formula>"RPR"</formula>
    </cfRule>
  </conditionalFormatting>
  <conditionalFormatting sqref="AR52">
    <cfRule type="cellIs" dxfId="1245" priority="589" operator="equal">
      <formula>"Probability"</formula>
    </cfRule>
  </conditionalFormatting>
  <conditionalFormatting sqref="AS52:AS53">
    <cfRule type="cellIs" dxfId="1244" priority="586" stopIfTrue="1" operator="equal">
      <formula>"AO3"</formula>
    </cfRule>
    <cfRule type="cellIs" dxfId="1243" priority="587" stopIfTrue="1" operator="equal">
      <formula>"AO2"</formula>
    </cfRule>
    <cfRule type="cellIs" dxfId="1242" priority="588" stopIfTrue="1" operator="equal">
      <formula>"AO1"</formula>
    </cfRule>
  </conditionalFormatting>
  <conditionalFormatting sqref="AR53">
    <cfRule type="cellIs" dxfId="1241" priority="582" stopIfTrue="1" operator="equal">
      <formula>"Algebra"</formula>
    </cfRule>
    <cfRule type="cellIs" dxfId="1240" priority="583" stopIfTrue="1" operator="equal">
      <formula>"Number"</formula>
    </cfRule>
    <cfRule type="cellIs" dxfId="1239" priority="584" stopIfTrue="1" operator="equal">
      <formula>"Geometry and measures"</formula>
    </cfRule>
    <cfRule type="cellIs" dxfId="1238" priority="585" stopIfTrue="1" operator="equal">
      <formula>"Statistics"</formula>
    </cfRule>
  </conditionalFormatting>
  <conditionalFormatting sqref="AR53">
    <cfRule type="cellIs" dxfId="1237" priority="581" operator="equal">
      <formula>"RPR"</formula>
    </cfRule>
  </conditionalFormatting>
  <conditionalFormatting sqref="AR53">
    <cfRule type="cellIs" dxfId="1236" priority="580" operator="equal">
      <formula>"Probability"</formula>
    </cfRule>
  </conditionalFormatting>
  <conditionalFormatting sqref="AR62">
    <cfRule type="cellIs" dxfId="1235" priority="576" stopIfTrue="1" operator="equal">
      <formula>"Algebra"</formula>
    </cfRule>
    <cfRule type="cellIs" dxfId="1234" priority="577" stopIfTrue="1" operator="equal">
      <formula>"Number"</formula>
    </cfRule>
    <cfRule type="cellIs" dxfId="1233" priority="578" stopIfTrue="1" operator="equal">
      <formula>"Geometry and measures"</formula>
    </cfRule>
    <cfRule type="cellIs" dxfId="1232" priority="579" stopIfTrue="1" operator="equal">
      <formula>"Statistics"</formula>
    </cfRule>
  </conditionalFormatting>
  <conditionalFormatting sqref="AR62">
    <cfRule type="cellIs" dxfId="1231" priority="575" operator="equal">
      <formula>"RPR"</formula>
    </cfRule>
  </conditionalFormatting>
  <conditionalFormatting sqref="AR62">
    <cfRule type="cellIs" dxfId="1230" priority="574" operator="equal">
      <formula>"Probability"</formula>
    </cfRule>
  </conditionalFormatting>
  <conditionalFormatting sqref="AS62">
    <cfRule type="cellIs" dxfId="1229" priority="571" stopIfTrue="1" operator="equal">
      <formula>"AO3"</formula>
    </cfRule>
    <cfRule type="cellIs" dxfId="1228" priority="572" stopIfTrue="1" operator="equal">
      <formula>"AO2"</formula>
    </cfRule>
    <cfRule type="cellIs" dxfId="1227" priority="573" stopIfTrue="1" operator="equal">
      <formula>"AO1"</formula>
    </cfRule>
  </conditionalFormatting>
  <conditionalFormatting sqref="AR67">
    <cfRule type="cellIs" dxfId="1226" priority="567" stopIfTrue="1" operator="equal">
      <formula>"Algebra"</formula>
    </cfRule>
    <cfRule type="cellIs" dxfId="1225" priority="568" stopIfTrue="1" operator="equal">
      <formula>"Number"</formula>
    </cfRule>
    <cfRule type="cellIs" dxfId="1224" priority="569" stopIfTrue="1" operator="equal">
      <formula>"Geometry and measures"</formula>
    </cfRule>
    <cfRule type="cellIs" dxfId="1223" priority="570" stopIfTrue="1" operator="equal">
      <formula>"Statistics"</formula>
    </cfRule>
  </conditionalFormatting>
  <conditionalFormatting sqref="AR67">
    <cfRule type="cellIs" dxfId="1222" priority="566" operator="equal">
      <formula>"RPR"</formula>
    </cfRule>
  </conditionalFormatting>
  <conditionalFormatting sqref="AR67">
    <cfRule type="cellIs" dxfId="1221" priority="565" operator="equal">
      <formula>"Probability"</formula>
    </cfRule>
  </conditionalFormatting>
  <conditionalFormatting sqref="AR76">
    <cfRule type="cellIs" dxfId="1220" priority="561" stopIfTrue="1" operator="equal">
      <formula>"Algebra"</formula>
    </cfRule>
    <cfRule type="cellIs" dxfId="1219" priority="562" stopIfTrue="1" operator="equal">
      <formula>"Number"</formula>
    </cfRule>
    <cfRule type="cellIs" dxfId="1218" priority="563" stopIfTrue="1" operator="equal">
      <formula>"Geometry and measures"</formula>
    </cfRule>
    <cfRule type="cellIs" dxfId="1217" priority="564" stopIfTrue="1" operator="equal">
      <formula>"Statistics"</formula>
    </cfRule>
  </conditionalFormatting>
  <conditionalFormatting sqref="AR76">
    <cfRule type="cellIs" dxfId="1216" priority="560" operator="equal">
      <formula>"RPR"</formula>
    </cfRule>
  </conditionalFormatting>
  <conditionalFormatting sqref="AR76">
    <cfRule type="cellIs" dxfId="1215" priority="559" operator="equal">
      <formula>"Probability"</formula>
    </cfRule>
  </conditionalFormatting>
  <conditionalFormatting sqref="AS55:AS57">
    <cfRule type="cellIs" dxfId="1214" priority="556" stopIfTrue="1" operator="equal">
      <formula>"AO3"</formula>
    </cfRule>
    <cfRule type="cellIs" dxfId="1213" priority="557" stopIfTrue="1" operator="equal">
      <formula>"AO2"</formula>
    </cfRule>
    <cfRule type="cellIs" dxfId="1212" priority="558" stopIfTrue="1" operator="equal">
      <formula>"AO1"</formula>
    </cfRule>
  </conditionalFormatting>
  <conditionalFormatting sqref="AS65">
    <cfRule type="cellIs" dxfId="1211" priority="553" stopIfTrue="1" operator="equal">
      <formula>"AO3"</formula>
    </cfRule>
    <cfRule type="cellIs" dxfId="1210" priority="554" stopIfTrue="1" operator="equal">
      <formula>"AO2"</formula>
    </cfRule>
    <cfRule type="cellIs" dxfId="1209" priority="555" stopIfTrue="1" operator="equal">
      <formula>"AO1"</formula>
    </cfRule>
  </conditionalFormatting>
  <conditionalFormatting sqref="AS71">
    <cfRule type="cellIs" dxfId="1208" priority="550" stopIfTrue="1" operator="equal">
      <formula>"AO3"</formula>
    </cfRule>
    <cfRule type="cellIs" dxfId="1207" priority="551" stopIfTrue="1" operator="equal">
      <formula>"AO2"</formula>
    </cfRule>
    <cfRule type="cellIs" dxfId="1206" priority="552" stopIfTrue="1" operator="equal">
      <formula>"AO1"</formula>
    </cfRule>
  </conditionalFormatting>
  <conditionalFormatting sqref="AS72">
    <cfRule type="cellIs" dxfId="1205" priority="547" stopIfTrue="1" operator="equal">
      <formula>"AO3"</formula>
    </cfRule>
    <cfRule type="cellIs" dxfId="1204" priority="548" stopIfTrue="1" operator="equal">
      <formula>"AO2"</formula>
    </cfRule>
    <cfRule type="cellIs" dxfId="1203" priority="549" stopIfTrue="1" operator="equal">
      <formula>"AO1"</formula>
    </cfRule>
  </conditionalFormatting>
  <conditionalFormatting sqref="AS77">
    <cfRule type="cellIs" dxfId="1202" priority="544" stopIfTrue="1" operator="equal">
      <formula>"AO3"</formula>
    </cfRule>
    <cfRule type="cellIs" dxfId="1201" priority="545" stopIfTrue="1" operator="equal">
      <formula>"AO2"</formula>
    </cfRule>
    <cfRule type="cellIs" dxfId="1200" priority="546" stopIfTrue="1" operator="equal">
      <formula>"AO1"</formula>
    </cfRule>
  </conditionalFormatting>
  <conditionalFormatting sqref="AR45">
    <cfRule type="cellIs" dxfId="1199" priority="540" stopIfTrue="1" operator="equal">
      <formula>"Algebra"</formula>
    </cfRule>
    <cfRule type="cellIs" dxfId="1198" priority="541" stopIfTrue="1" operator="equal">
      <formula>"Number"</formula>
    </cfRule>
    <cfRule type="cellIs" dxfId="1197" priority="542" stopIfTrue="1" operator="equal">
      <formula>"Geometry and measures"</formula>
    </cfRule>
    <cfRule type="cellIs" dxfId="1196" priority="543" stopIfTrue="1" operator="equal">
      <formula>"Statistics"</formula>
    </cfRule>
  </conditionalFormatting>
  <conditionalFormatting sqref="AR45">
    <cfRule type="cellIs" dxfId="1195" priority="539" operator="equal">
      <formula>"RPR"</formula>
    </cfRule>
  </conditionalFormatting>
  <conditionalFormatting sqref="AR45">
    <cfRule type="cellIs" dxfId="1194" priority="538" operator="equal">
      <formula>"Probability"</formula>
    </cfRule>
  </conditionalFormatting>
  <conditionalFormatting sqref="AR47">
    <cfRule type="cellIs" dxfId="1193" priority="534" stopIfTrue="1" operator="equal">
      <formula>"Algebra"</formula>
    </cfRule>
    <cfRule type="cellIs" dxfId="1192" priority="535" stopIfTrue="1" operator="equal">
      <formula>"Number"</formula>
    </cfRule>
    <cfRule type="cellIs" dxfId="1191" priority="536" stopIfTrue="1" operator="equal">
      <formula>"Geometry and measures"</formula>
    </cfRule>
    <cfRule type="cellIs" dxfId="1190" priority="537" stopIfTrue="1" operator="equal">
      <formula>"Statistics"</formula>
    </cfRule>
  </conditionalFormatting>
  <conditionalFormatting sqref="AR47">
    <cfRule type="cellIs" dxfId="1189" priority="533" operator="equal">
      <formula>"RPR"</formula>
    </cfRule>
  </conditionalFormatting>
  <conditionalFormatting sqref="AR47">
    <cfRule type="cellIs" dxfId="1188" priority="532" operator="equal">
      <formula>"Probability"</formula>
    </cfRule>
  </conditionalFormatting>
  <conditionalFormatting sqref="AR48:AR51">
    <cfRule type="cellIs" dxfId="1187" priority="528" stopIfTrue="1" operator="equal">
      <formula>"Algebra"</formula>
    </cfRule>
    <cfRule type="cellIs" dxfId="1186" priority="529" stopIfTrue="1" operator="equal">
      <formula>"Number"</formula>
    </cfRule>
    <cfRule type="cellIs" dxfId="1185" priority="530" stopIfTrue="1" operator="equal">
      <formula>"Geometry and measures"</formula>
    </cfRule>
    <cfRule type="cellIs" dxfId="1184" priority="531" stopIfTrue="1" operator="equal">
      <formula>"Statistics"</formula>
    </cfRule>
  </conditionalFormatting>
  <conditionalFormatting sqref="AR48:AR51">
    <cfRule type="cellIs" dxfId="1183" priority="527" operator="equal">
      <formula>"RPR"</formula>
    </cfRule>
  </conditionalFormatting>
  <conditionalFormatting sqref="AR48:AR51">
    <cfRule type="cellIs" dxfId="1182" priority="526" operator="equal">
      <formula>"Probability"</formula>
    </cfRule>
  </conditionalFormatting>
  <conditionalFormatting sqref="AR54">
    <cfRule type="cellIs" dxfId="1181" priority="522" stopIfTrue="1" operator="equal">
      <formula>"Algebra"</formula>
    </cfRule>
    <cfRule type="cellIs" dxfId="1180" priority="523" stopIfTrue="1" operator="equal">
      <formula>"Number"</formula>
    </cfRule>
    <cfRule type="cellIs" dxfId="1179" priority="524" stopIfTrue="1" operator="equal">
      <formula>"Geometry and measures"</formula>
    </cfRule>
    <cfRule type="cellIs" dxfId="1178" priority="525" stopIfTrue="1" operator="equal">
      <formula>"Statistics"</formula>
    </cfRule>
  </conditionalFormatting>
  <conditionalFormatting sqref="AR54">
    <cfRule type="cellIs" dxfId="1177" priority="521" operator="equal">
      <formula>"RPR"</formula>
    </cfRule>
  </conditionalFormatting>
  <conditionalFormatting sqref="AR54">
    <cfRule type="cellIs" dxfId="1176" priority="520" operator="equal">
      <formula>"Probability"</formula>
    </cfRule>
  </conditionalFormatting>
  <conditionalFormatting sqref="AR59">
    <cfRule type="cellIs" dxfId="1175" priority="516" stopIfTrue="1" operator="equal">
      <formula>"Algebra"</formula>
    </cfRule>
    <cfRule type="cellIs" dxfId="1174" priority="517" stopIfTrue="1" operator="equal">
      <formula>"Number"</formula>
    </cfRule>
    <cfRule type="cellIs" dxfId="1173" priority="518" stopIfTrue="1" operator="equal">
      <formula>"Geometry and measures"</formula>
    </cfRule>
    <cfRule type="cellIs" dxfId="1172" priority="519" stopIfTrue="1" operator="equal">
      <formula>"Statistics"</formula>
    </cfRule>
  </conditionalFormatting>
  <conditionalFormatting sqref="AR59">
    <cfRule type="cellIs" dxfId="1171" priority="515" operator="equal">
      <formula>"RPR"</formula>
    </cfRule>
  </conditionalFormatting>
  <conditionalFormatting sqref="AR59">
    <cfRule type="cellIs" dxfId="1170" priority="514" operator="equal">
      <formula>"Probability"</formula>
    </cfRule>
  </conditionalFormatting>
  <conditionalFormatting sqref="AR61">
    <cfRule type="cellIs" dxfId="1169" priority="510" stopIfTrue="1" operator="equal">
      <formula>"Algebra"</formula>
    </cfRule>
    <cfRule type="cellIs" dxfId="1168" priority="511" stopIfTrue="1" operator="equal">
      <formula>"Number"</formula>
    </cfRule>
    <cfRule type="cellIs" dxfId="1167" priority="512" stopIfTrue="1" operator="equal">
      <formula>"Geometry and measures"</formula>
    </cfRule>
    <cfRule type="cellIs" dxfId="1166" priority="513" stopIfTrue="1" operator="equal">
      <formula>"Statistics"</formula>
    </cfRule>
  </conditionalFormatting>
  <conditionalFormatting sqref="AR61">
    <cfRule type="cellIs" dxfId="1165" priority="509" operator="equal">
      <formula>"RPR"</formula>
    </cfRule>
  </conditionalFormatting>
  <conditionalFormatting sqref="AR61">
    <cfRule type="cellIs" dxfId="1164" priority="508" operator="equal">
      <formula>"Probability"</formula>
    </cfRule>
  </conditionalFormatting>
  <conditionalFormatting sqref="AS45">
    <cfRule type="cellIs" dxfId="1163" priority="505" stopIfTrue="1" operator="equal">
      <formula>"AO3"</formula>
    </cfRule>
    <cfRule type="cellIs" dxfId="1162" priority="506" stopIfTrue="1" operator="equal">
      <formula>"AO2"</formula>
    </cfRule>
    <cfRule type="cellIs" dxfId="1161" priority="507" stopIfTrue="1" operator="equal">
      <formula>"AO1"</formula>
    </cfRule>
  </conditionalFormatting>
  <conditionalFormatting sqref="AS46">
    <cfRule type="cellIs" dxfId="1160" priority="502" stopIfTrue="1" operator="equal">
      <formula>"AO3"</formula>
    </cfRule>
    <cfRule type="cellIs" dxfId="1159" priority="503" stopIfTrue="1" operator="equal">
      <formula>"AO2"</formula>
    </cfRule>
    <cfRule type="cellIs" dxfId="1158" priority="504" stopIfTrue="1" operator="equal">
      <formula>"AO1"</formula>
    </cfRule>
  </conditionalFormatting>
  <conditionalFormatting sqref="AS50">
    <cfRule type="cellIs" dxfId="1157" priority="499" stopIfTrue="1" operator="equal">
      <formula>"AO3"</formula>
    </cfRule>
    <cfRule type="cellIs" dxfId="1156" priority="500" stopIfTrue="1" operator="equal">
      <formula>"AO2"</formula>
    </cfRule>
    <cfRule type="cellIs" dxfId="1155" priority="501" stopIfTrue="1" operator="equal">
      <formula>"AO1"</formula>
    </cfRule>
  </conditionalFormatting>
  <conditionalFormatting sqref="AS48">
    <cfRule type="cellIs" dxfId="1154" priority="496" stopIfTrue="1" operator="equal">
      <formula>"AO3"</formula>
    </cfRule>
    <cfRule type="cellIs" dxfId="1153" priority="497" stopIfTrue="1" operator="equal">
      <formula>"AO2"</formula>
    </cfRule>
    <cfRule type="cellIs" dxfId="1152" priority="498" stopIfTrue="1" operator="equal">
      <formula>"AO1"</formula>
    </cfRule>
  </conditionalFormatting>
  <conditionalFormatting sqref="AS49">
    <cfRule type="cellIs" dxfId="1151" priority="493" stopIfTrue="1" operator="equal">
      <formula>"AO3"</formula>
    </cfRule>
    <cfRule type="cellIs" dxfId="1150" priority="494" stopIfTrue="1" operator="equal">
      <formula>"AO2"</formula>
    </cfRule>
    <cfRule type="cellIs" dxfId="1149" priority="495" stopIfTrue="1" operator="equal">
      <formula>"AO1"</formula>
    </cfRule>
  </conditionalFormatting>
  <conditionalFormatting sqref="AS54">
    <cfRule type="cellIs" dxfId="1148" priority="490" stopIfTrue="1" operator="equal">
      <formula>"AO3"</formula>
    </cfRule>
    <cfRule type="cellIs" dxfId="1147" priority="491" stopIfTrue="1" operator="equal">
      <formula>"AO2"</formula>
    </cfRule>
    <cfRule type="cellIs" dxfId="1146" priority="492" stopIfTrue="1" operator="equal">
      <formula>"AO1"</formula>
    </cfRule>
  </conditionalFormatting>
  <conditionalFormatting sqref="AS59">
    <cfRule type="cellIs" dxfId="1145" priority="487" stopIfTrue="1" operator="equal">
      <formula>"AO3"</formula>
    </cfRule>
    <cfRule type="cellIs" dxfId="1144" priority="488" stopIfTrue="1" operator="equal">
      <formula>"AO2"</formula>
    </cfRule>
    <cfRule type="cellIs" dxfId="1143" priority="489" stopIfTrue="1" operator="equal">
      <formula>"AO1"</formula>
    </cfRule>
  </conditionalFormatting>
  <conditionalFormatting sqref="AS47">
    <cfRule type="cellIs" dxfId="1142" priority="484" stopIfTrue="1" operator="equal">
      <formula>"AO3"</formula>
    </cfRule>
    <cfRule type="cellIs" dxfId="1141" priority="485" stopIfTrue="1" operator="equal">
      <formula>"AO2"</formula>
    </cfRule>
    <cfRule type="cellIs" dxfId="1140" priority="486" stopIfTrue="1" operator="equal">
      <formula>"AO1"</formula>
    </cfRule>
  </conditionalFormatting>
  <conditionalFormatting sqref="AS51">
    <cfRule type="cellIs" dxfId="1139" priority="481" stopIfTrue="1" operator="equal">
      <formula>"AO3"</formula>
    </cfRule>
    <cfRule type="cellIs" dxfId="1138" priority="482" stopIfTrue="1" operator="equal">
      <formula>"AO2"</formula>
    </cfRule>
    <cfRule type="cellIs" dxfId="1137" priority="483" stopIfTrue="1" operator="equal">
      <formula>"AO1"</formula>
    </cfRule>
  </conditionalFormatting>
  <conditionalFormatting sqref="AS60">
    <cfRule type="cellIs" dxfId="1136" priority="478" stopIfTrue="1" operator="equal">
      <formula>"AO3"</formula>
    </cfRule>
    <cfRule type="cellIs" dxfId="1135" priority="479" stopIfTrue="1" operator="equal">
      <formula>"AO2"</formula>
    </cfRule>
    <cfRule type="cellIs" dxfId="1134" priority="480" stopIfTrue="1" operator="equal">
      <formula>"AO1"</formula>
    </cfRule>
  </conditionalFormatting>
  <conditionalFormatting sqref="AS61">
    <cfRule type="cellIs" dxfId="1133" priority="475" stopIfTrue="1" operator="equal">
      <formula>"AO3"</formula>
    </cfRule>
    <cfRule type="cellIs" dxfId="1132" priority="476" stopIfTrue="1" operator="equal">
      <formula>"AO2"</formula>
    </cfRule>
    <cfRule type="cellIs" dxfId="1131" priority="477" stopIfTrue="1" operator="equal">
      <formula>"AO1"</formula>
    </cfRule>
  </conditionalFormatting>
  <conditionalFormatting sqref="AS63:AS64">
    <cfRule type="cellIs" dxfId="1130" priority="472" stopIfTrue="1" operator="equal">
      <formula>"AO3"</formula>
    </cfRule>
    <cfRule type="cellIs" dxfId="1129" priority="473" stopIfTrue="1" operator="equal">
      <formula>"AO2"</formula>
    </cfRule>
    <cfRule type="cellIs" dxfId="1128" priority="474" stopIfTrue="1" operator="equal">
      <formula>"AO1"</formula>
    </cfRule>
  </conditionalFormatting>
  <conditionalFormatting sqref="AS66">
    <cfRule type="cellIs" dxfId="1127" priority="469" stopIfTrue="1" operator="equal">
      <formula>"AO3"</formula>
    </cfRule>
    <cfRule type="cellIs" dxfId="1126" priority="470" stopIfTrue="1" operator="equal">
      <formula>"AO2"</formula>
    </cfRule>
    <cfRule type="cellIs" dxfId="1125" priority="471" stopIfTrue="1" operator="equal">
      <formula>"AO1"</formula>
    </cfRule>
  </conditionalFormatting>
  <conditionalFormatting sqref="AS67">
    <cfRule type="cellIs" dxfId="1124" priority="466" stopIfTrue="1" operator="equal">
      <formula>"AO3"</formula>
    </cfRule>
    <cfRule type="cellIs" dxfId="1123" priority="467" stopIfTrue="1" operator="equal">
      <formula>"AO2"</formula>
    </cfRule>
    <cfRule type="cellIs" dxfId="1122" priority="468" stopIfTrue="1" operator="equal">
      <formula>"AO1"</formula>
    </cfRule>
  </conditionalFormatting>
  <conditionalFormatting sqref="AS68">
    <cfRule type="cellIs" dxfId="1121" priority="463" stopIfTrue="1" operator="equal">
      <formula>"AO3"</formula>
    </cfRule>
    <cfRule type="cellIs" dxfId="1120" priority="464" stopIfTrue="1" operator="equal">
      <formula>"AO2"</formula>
    </cfRule>
    <cfRule type="cellIs" dxfId="1119" priority="465" stopIfTrue="1" operator="equal">
      <formula>"AO1"</formula>
    </cfRule>
  </conditionalFormatting>
  <conditionalFormatting sqref="AS69">
    <cfRule type="cellIs" dxfId="1118" priority="460" stopIfTrue="1" operator="equal">
      <formula>"AO3"</formula>
    </cfRule>
    <cfRule type="cellIs" dxfId="1117" priority="461" stopIfTrue="1" operator="equal">
      <formula>"AO2"</formula>
    </cfRule>
    <cfRule type="cellIs" dxfId="1116" priority="462" stopIfTrue="1" operator="equal">
      <formula>"AO1"</formula>
    </cfRule>
  </conditionalFormatting>
  <conditionalFormatting sqref="AS70">
    <cfRule type="cellIs" dxfId="1115" priority="457" stopIfTrue="1" operator="equal">
      <formula>"AO3"</formula>
    </cfRule>
    <cfRule type="cellIs" dxfId="1114" priority="458" stopIfTrue="1" operator="equal">
      <formula>"AO2"</formula>
    </cfRule>
    <cfRule type="cellIs" dxfId="1113" priority="459" stopIfTrue="1" operator="equal">
      <formula>"AO1"</formula>
    </cfRule>
  </conditionalFormatting>
  <conditionalFormatting sqref="AS74">
    <cfRule type="cellIs" dxfId="1112" priority="454" stopIfTrue="1" operator="equal">
      <formula>"AO3"</formula>
    </cfRule>
    <cfRule type="cellIs" dxfId="1111" priority="455" stopIfTrue="1" operator="equal">
      <formula>"AO2"</formula>
    </cfRule>
    <cfRule type="cellIs" dxfId="1110" priority="456" stopIfTrue="1" operator="equal">
      <formula>"AO1"</formula>
    </cfRule>
  </conditionalFormatting>
  <conditionalFormatting sqref="AS73">
    <cfRule type="cellIs" dxfId="1109" priority="451" stopIfTrue="1" operator="equal">
      <formula>"AO3"</formula>
    </cfRule>
    <cfRule type="cellIs" dxfId="1108" priority="452" stopIfTrue="1" operator="equal">
      <formula>"AO2"</formula>
    </cfRule>
    <cfRule type="cellIs" dxfId="1107" priority="453" stopIfTrue="1" operator="equal">
      <formula>"AO1"</formula>
    </cfRule>
  </conditionalFormatting>
  <conditionalFormatting sqref="AS75">
    <cfRule type="cellIs" dxfId="1106" priority="448" stopIfTrue="1" operator="equal">
      <formula>"AO3"</formula>
    </cfRule>
    <cfRule type="cellIs" dxfId="1105" priority="449" stopIfTrue="1" operator="equal">
      <formula>"AO2"</formula>
    </cfRule>
    <cfRule type="cellIs" dxfId="1104" priority="450" stopIfTrue="1" operator="equal">
      <formula>"AO1"</formula>
    </cfRule>
  </conditionalFormatting>
  <conditionalFormatting sqref="AS76">
    <cfRule type="cellIs" dxfId="1103" priority="445" stopIfTrue="1" operator="equal">
      <formula>"AO3"</formula>
    </cfRule>
    <cfRule type="cellIs" dxfId="1102" priority="446" stopIfTrue="1" operator="equal">
      <formula>"AO2"</formula>
    </cfRule>
    <cfRule type="cellIs" dxfId="1101" priority="447" stopIfTrue="1" operator="equal">
      <formula>"AO1"</formula>
    </cfRule>
  </conditionalFormatting>
  <conditionalFormatting sqref="AR107 AR109:AR110">
    <cfRule type="cellIs" dxfId="1100" priority="441" stopIfTrue="1" operator="equal">
      <formula>"Algebra"</formula>
    </cfRule>
    <cfRule type="cellIs" dxfId="1099" priority="442" stopIfTrue="1" operator="equal">
      <formula>"Number"</formula>
    </cfRule>
    <cfRule type="cellIs" dxfId="1098" priority="443" stopIfTrue="1" operator="equal">
      <formula>"Geometry and measures"</formula>
    </cfRule>
    <cfRule type="cellIs" dxfId="1097" priority="444" stopIfTrue="1" operator="equal">
      <formula>"Statistics"</formula>
    </cfRule>
  </conditionalFormatting>
  <conditionalFormatting sqref="AR107 AR109:AR110">
    <cfRule type="cellIs" dxfId="1096" priority="440" operator="equal">
      <formula>"Probability"</formula>
    </cfRule>
  </conditionalFormatting>
  <conditionalFormatting sqref="AR99 AR102">
    <cfRule type="cellIs" dxfId="1095" priority="434" operator="equal">
      <formula>"Probability"</formula>
    </cfRule>
  </conditionalFormatting>
  <conditionalFormatting sqref="AR99 AR102">
    <cfRule type="cellIs" dxfId="1094" priority="436" stopIfTrue="1" operator="equal">
      <formula>"Algebra"</formula>
    </cfRule>
    <cfRule type="cellIs" dxfId="1093" priority="437" stopIfTrue="1" operator="equal">
      <formula>"Number"</formula>
    </cfRule>
    <cfRule type="cellIs" dxfId="1092" priority="438" stopIfTrue="1" operator="equal">
      <formula>"Geometry and measures"</formula>
    </cfRule>
    <cfRule type="cellIs" dxfId="1091" priority="439" stopIfTrue="1" operator="equal">
      <formula>"Statistics"</formula>
    </cfRule>
  </conditionalFormatting>
  <conditionalFormatting sqref="AR99 AR102 AR107 AR109:AR110">
    <cfRule type="cellIs" dxfId="1090" priority="435" operator="equal">
      <formula>"RPR"</formula>
    </cfRule>
  </conditionalFormatting>
  <conditionalFormatting sqref="AR79:AR81">
    <cfRule type="cellIs" dxfId="1089" priority="430" stopIfTrue="1" operator="equal">
      <formula>"Algebra"</formula>
    </cfRule>
    <cfRule type="cellIs" dxfId="1088" priority="431" stopIfTrue="1" operator="equal">
      <formula>"Number"</formula>
    </cfRule>
    <cfRule type="cellIs" dxfId="1087" priority="432" stopIfTrue="1" operator="equal">
      <formula>"Geometry and measures"</formula>
    </cfRule>
    <cfRule type="cellIs" dxfId="1086" priority="433" stopIfTrue="1" operator="equal">
      <formula>"Statistics"</formula>
    </cfRule>
  </conditionalFormatting>
  <conditionalFormatting sqref="AS79:AS82">
    <cfRule type="cellIs" dxfId="1085" priority="427" stopIfTrue="1" operator="equal">
      <formula>"AO3"</formula>
    </cfRule>
    <cfRule type="cellIs" dxfId="1084" priority="428" stopIfTrue="1" operator="equal">
      <formula>"AO2"</formula>
    </cfRule>
    <cfRule type="cellIs" dxfId="1083" priority="429" stopIfTrue="1" operator="equal">
      <formula>"AO1"</formula>
    </cfRule>
  </conditionalFormatting>
  <conditionalFormatting sqref="AR79:AR81">
    <cfRule type="cellIs" dxfId="1082" priority="426" operator="equal">
      <formula>"RPR"</formula>
    </cfRule>
  </conditionalFormatting>
  <conditionalFormatting sqref="AR79:AR81">
    <cfRule type="cellIs" dxfId="1081" priority="425" operator="equal">
      <formula>"Probability"</formula>
    </cfRule>
  </conditionalFormatting>
  <conditionalFormatting sqref="AS109">
    <cfRule type="cellIs" dxfId="1080" priority="422" stopIfTrue="1" operator="equal">
      <formula>"AO3"</formula>
    </cfRule>
    <cfRule type="cellIs" dxfId="1079" priority="423" stopIfTrue="1" operator="equal">
      <formula>"AO2"</formula>
    </cfRule>
    <cfRule type="cellIs" dxfId="1078" priority="424" stopIfTrue="1" operator="equal">
      <formula>"AO1"</formula>
    </cfRule>
  </conditionalFormatting>
  <conditionalFormatting sqref="AR101">
    <cfRule type="cellIs" dxfId="1077" priority="418" stopIfTrue="1" operator="equal">
      <formula>"Algebra"</formula>
    </cfRule>
    <cfRule type="cellIs" dxfId="1076" priority="419" stopIfTrue="1" operator="equal">
      <formula>"Number"</formula>
    </cfRule>
    <cfRule type="cellIs" dxfId="1075" priority="420" stopIfTrue="1" operator="equal">
      <formula>"Geometry and measures"</formula>
    </cfRule>
    <cfRule type="cellIs" dxfId="1074" priority="421" stopIfTrue="1" operator="equal">
      <formula>"Statistics"</formula>
    </cfRule>
  </conditionalFormatting>
  <conditionalFormatting sqref="AR101">
    <cfRule type="cellIs" dxfId="1073" priority="417" operator="equal">
      <formula>"RPR"</formula>
    </cfRule>
  </conditionalFormatting>
  <conditionalFormatting sqref="AR101">
    <cfRule type="cellIs" dxfId="1072" priority="416" operator="equal">
      <formula>"Probability"</formula>
    </cfRule>
  </conditionalFormatting>
  <conditionalFormatting sqref="AR91">
    <cfRule type="cellIs" dxfId="1071" priority="412" stopIfTrue="1" operator="equal">
      <formula>"Algebra"</formula>
    </cfRule>
    <cfRule type="cellIs" dxfId="1070" priority="413" stopIfTrue="1" operator="equal">
      <formula>"Number"</formula>
    </cfRule>
    <cfRule type="cellIs" dxfId="1069" priority="414" stopIfTrue="1" operator="equal">
      <formula>"Geometry and measures"</formula>
    </cfRule>
    <cfRule type="cellIs" dxfId="1068" priority="415" stopIfTrue="1" operator="equal">
      <formula>"Statistics"</formula>
    </cfRule>
  </conditionalFormatting>
  <conditionalFormatting sqref="AR91">
    <cfRule type="cellIs" dxfId="1067" priority="411" operator="equal">
      <formula>"RPR"</formula>
    </cfRule>
  </conditionalFormatting>
  <conditionalFormatting sqref="AR91">
    <cfRule type="cellIs" dxfId="1066" priority="410" operator="equal">
      <formula>"Probability"</formula>
    </cfRule>
  </conditionalFormatting>
  <conditionalFormatting sqref="AR95:AR97">
    <cfRule type="cellIs" dxfId="1065" priority="406" stopIfTrue="1" operator="equal">
      <formula>"Algebra"</formula>
    </cfRule>
    <cfRule type="cellIs" dxfId="1064" priority="407" stopIfTrue="1" operator="equal">
      <formula>"Number"</formula>
    </cfRule>
    <cfRule type="cellIs" dxfId="1063" priority="408" stopIfTrue="1" operator="equal">
      <formula>"Geometry and measures"</formula>
    </cfRule>
    <cfRule type="cellIs" dxfId="1062" priority="409" stopIfTrue="1" operator="equal">
      <formula>"Statistics"</formula>
    </cfRule>
  </conditionalFormatting>
  <conditionalFormatting sqref="AR95:AR97">
    <cfRule type="cellIs" dxfId="1061" priority="405" operator="equal">
      <formula>"RPR"</formula>
    </cfRule>
  </conditionalFormatting>
  <conditionalFormatting sqref="AR95:AR97">
    <cfRule type="cellIs" dxfId="1060" priority="404" operator="equal">
      <formula>"Probability"</formula>
    </cfRule>
  </conditionalFormatting>
  <conditionalFormatting sqref="AR98">
    <cfRule type="cellIs" dxfId="1059" priority="400" stopIfTrue="1" operator="equal">
      <formula>"Algebra"</formula>
    </cfRule>
    <cfRule type="cellIs" dxfId="1058" priority="401" stopIfTrue="1" operator="equal">
      <formula>"Number"</formula>
    </cfRule>
    <cfRule type="cellIs" dxfId="1057" priority="402" stopIfTrue="1" operator="equal">
      <formula>"Geometry and measures"</formula>
    </cfRule>
    <cfRule type="cellIs" dxfId="1056" priority="403" stopIfTrue="1" operator="equal">
      <formula>"Statistics"</formula>
    </cfRule>
  </conditionalFormatting>
  <conditionalFormatting sqref="AR98">
    <cfRule type="cellIs" dxfId="1055" priority="399" operator="equal">
      <formula>"RPR"</formula>
    </cfRule>
  </conditionalFormatting>
  <conditionalFormatting sqref="AR98">
    <cfRule type="cellIs" dxfId="1054" priority="398" operator="equal">
      <formula>"Probability"</formula>
    </cfRule>
  </conditionalFormatting>
  <conditionalFormatting sqref="AR100">
    <cfRule type="cellIs" dxfId="1053" priority="394" stopIfTrue="1" operator="equal">
      <formula>"Algebra"</formula>
    </cfRule>
    <cfRule type="cellIs" dxfId="1052" priority="395" stopIfTrue="1" operator="equal">
      <formula>"Number"</formula>
    </cfRule>
    <cfRule type="cellIs" dxfId="1051" priority="396" stopIfTrue="1" operator="equal">
      <formula>"Geometry and measures"</formula>
    </cfRule>
    <cfRule type="cellIs" dxfId="1050" priority="397" stopIfTrue="1" operator="equal">
      <formula>"Statistics"</formula>
    </cfRule>
  </conditionalFormatting>
  <conditionalFormatting sqref="AR100">
    <cfRule type="cellIs" dxfId="1049" priority="393" operator="equal">
      <formula>"RPR"</formula>
    </cfRule>
  </conditionalFormatting>
  <conditionalFormatting sqref="AR100">
    <cfRule type="cellIs" dxfId="1048" priority="392" operator="equal">
      <formula>"Probability"</formula>
    </cfRule>
  </conditionalFormatting>
  <conditionalFormatting sqref="AR103:AR105">
    <cfRule type="cellIs" dxfId="1047" priority="388" stopIfTrue="1" operator="equal">
      <formula>"Algebra"</formula>
    </cfRule>
    <cfRule type="cellIs" dxfId="1046" priority="389" stopIfTrue="1" operator="equal">
      <formula>"Number"</formula>
    </cfRule>
    <cfRule type="cellIs" dxfId="1045" priority="390" stopIfTrue="1" operator="equal">
      <formula>"Geometry and measures"</formula>
    </cfRule>
    <cfRule type="cellIs" dxfId="1044" priority="391" stopIfTrue="1" operator="equal">
      <formula>"Statistics"</formula>
    </cfRule>
  </conditionalFormatting>
  <conditionalFormatting sqref="AR103:AR105">
    <cfRule type="cellIs" dxfId="1043" priority="387" operator="equal">
      <formula>"RPR"</formula>
    </cfRule>
  </conditionalFormatting>
  <conditionalFormatting sqref="AR103:AR105">
    <cfRule type="cellIs" dxfId="1042" priority="386" operator="equal">
      <formula>"Probability"</formula>
    </cfRule>
  </conditionalFormatting>
  <conditionalFormatting sqref="AR106">
    <cfRule type="cellIs" dxfId="1041" priority="382" stopIfTrue="1" operator="equal">
      <formula>"Algebra"</formula>
    </cfRule>
    <cfRule type="cellIs" dxfId="1040" priority="383" stopIfTrue="1" operator="equal">
      <formula>"Number"</formula>
    </cfRule>
    <cfRule type="cellIs" dxfId="1039" priority="384" stopIfTrue="1" operator="equal">
      <formula>"Geometry and measures"</formula>
    </cfRule>
    <cfRule type="cellIs" dxfId="1038" priority="385" stopIfTrue="1" operator="equal">
      <formula>"Statistics"</formula>
    </cfRule>
  </conditionalFormatting>
  <conditionalFormatting sqref="AR106">
    <cfRule type="cellIs" dxfId="1037" priority="381" operator="equal">
      <formula>"RPR"</formula>
    </cfRule>
  </conditionalFormatting>
  <conditionalFormatting sqref="AR106">
    <cfRule type="cellIs" dxfId="1036" priority="380" operator="equal">
      <formula>"Probability"</formula>
    </cfRule>
  </conditionalFormatting>
  <conditionalFormatting sqref="AS100:AS102">
    <cfRule type="cellIs" dxfId="1035" priority="377" stopIfTrue="1" operator="equal">
      <formula>"AO3"</formula>
    </cfRule>
    <cfRule type="cellIs" dxfId="1034" priority="378" stopIfTrue="1" operator="equal">
      <formula>"AO2"</formula>
    </cfRule>
    <cfRule type="cellIs" dxfId="1033" priority="379" stopIfTrue="1" operator="equal">
      <formula>"AO1"</formula>
    </cfRule>
  </conditionalFormatting>
  <conditionalFormatting sqref="AS110">
    <cfRule type="cellIs" dxfId="1032" priority="374" stopIfTrue="1" operator="equal">
      <formula>"AO3"</formula>
    </cfRule>
    <cfRule type="cellIs" dxfId="1031" priority="375" stopIfTrue="1" operator="equal">
      <formula>"AO2"</formula>
    </cfRule>
    <cfRule type="cellIs" dxfId="1030" priority="376" stopIfTrue="1" operator="equal">
      <formula>"AO1"</formula>
    </cfRule>
  </conditionalFormatting>
  <conditionalFormatting sqref="AR82:AR83">
    <cfRule type="cellIs" dxfId="1029" priority="370" stopIfTrue="1" operator="equal">
      <formula>"Algebra"</formula>
    </cfRule>
    <cfRule type="cellIs" dxfId="1028" priority="371" stopIfTrue="1" operator="equal">
      <formula>"Number"</formula>
    </cfRule>
    <cfRule type="cellIs" dxfId="1027" priority="372" stopIfTrue="1" operator="equal">
      <formula>"Geometry and measures"</formula>
    </cfRule>
    <cfRule type="cellIs" dxfId="1026" priority="373" stopIfTrue="1" operator="equal">
      <formula>"Statistics"</formula>
    </cfRule>
  </conditionalFormatting>
  <conditionalFormatting sqref="AR82:AR83">
    <cfRule type="cellIs" dxfId="1025" priority="369" operator="equal">
      <formula>"RPR"</formula>
    </cfRule>
  </conditionalFormatting>
  <conditionalFormatting sqref="AR82:AR83">
    <cfRule type="cellIs" dxfId="1024" priority="368" operator="equal">
      <formula>"Probability"</formula>
    </cfRule>
  </conditionalFormatting>
  <conditionalFormatting sqref="AR93:AR94">
    <cfRule type="cellIs" dxfId="1023" priority="364" stopIfTrue="1" operator="equal">
      <formula>"Algebra"</formula>
    </cfRule>
    <cfRule type="cellIs" dxfId="1022" priority="365" stopIfTrue="1" operator="equal">
      <formula>"Number"</formula>
    </cfRule>
    <cfRule type="cellIs" dxfId="1021" priority="366" stopIfTrue="1" operator="equal">
      <formula>"Geometry and measures"</formula>
    </cfRule>
    <cfRule type="cellIs" dxfId="1020" priority="367" stopIfTrue="1" operator="equal">
      <formula>"Statistics"</formula>
    </cfRule>
  </conditionalFormatting>
  <conditionalFormatting sqref="AR93:AR94">
    <cfRule type="cellIs" dxfId="1019" priority="363" operator="equal">
      <formula>"RPR"</formula>
    </cfRule>
  </conditionalFormatting>
  <conditionalFormatting sqref="AR93:AR94">
    <cfRule type="cellIs" dxfId="1018" priority="362" operator="equal">
      <formula>"Probability"</formula>
    </cfRule>
  </conditionalFormatting>
  <conditionalFormatting sqref="AS93">
    <cfRule type="cellIs" dxfId="1017" priority="359" stopIfTrue="1" operator="equal">
      <formula>"AO3"</formula>
    </cfRule>
    <cfRule type="cellIs" dxfId="1016" priority="360" stopIfTrue="1" operator="equal">
      <formula>"AO2"</formula>
    </cfRule>
    <cfRule type="cellIs" dxfId="1015" priority="361" stopIfTrue="1" operator="equal">
      <formula>"AO1"</formula>
    </cfRule>
  </conditionalFormatting>
  <conditionalFormatting sqref="AS94">
    <cfRule type="cellIs" dxfId="1014" priority="356" stopIfTrue="1" operator="equal">
      <formula>"AO3"</formula>
    </cfRule>
    <cfRule type="cellIs" dxfId="1013" priority="357" stopIfTrue="1" operator="equal">
      <formula>"AO2"</formula>
    </cfRule>
    <cfRule type="cellIs" dxfId="1012" priority="358" stopIfTrue="1" operator="equal">
      <formula>"AO1"</formula>
    </cfRule>
  </conditionalFormatting>
  <conditionalFormatting sqref="AR92">
    <cfRule type="cellIs" dxfId="1011" priority="352" stopIfTrue="1" operator="equal">
      <formula>"Algebra"</formula>
    </cfRule>
    <cfRule type="cellIs" dxfId="1010" priority="353" stopIfTrue="1" operator="equal">
      <formula>"Number"</formula>
    </cfRule>
    <cfRule type="cellIs" dxfId="1009" priority="354" stopIfTrue="1" operator="equal">
      <formula>"Geometry and measures"</formula>
    </cfRule>
    <cfRule type="cellIs" dxfId="1008" priority="355" stopIfTrue="1" operator="equal">
      <formula>"Statistics"</formula>
    </cfRule>
  </conditionalFormatting>
  <conditionalFormatting sqref="AR92">
    <cfRule type="cellIs" dxfId="1007" priority="351" operator="equal">
      <formula>"RPR"</formula>
    </cfRule>
  </conditionalFormatting>
  <conditionalFormatting sqref="AR92">
    <cfRule type="cellIs" dxfId="1006" priority="350" operator="equal">
      <formula>"Probability"</formula>
    </cfRule>
  </conditionalFormatting>
  <conditionalFormatting sqref="AR108">
    <cfRule type="cellIs" dxfId="1005" priority="346" stopIfTrue="1" operator="equal">
      <formula>"Algebra"</formula>
    </cfRule>
    <cfRule type="cellIs" dxfId="1004" priority="347" stopIfTrue="1" operator="equal">
      <formula>"Number"</formula>
    </cfRule>
    <cfRule type="cellIs" dxfId="1003" priority="348" stopIfTrue="1" operator="equal">
      <formula>"Geometry and measures"</formula>
    </cfRule>
    <cfRule type="cellIs" dxfId="1002" priority="349" stopIfTrue="1" operator="equal">
      <formula>"Statistics"</formula>
    </cfRule>
  </conditionalFormatting>
  <conditionalFormatting sqref="AR108">
    <cfRule type="cellIs" dxfId="1001" priority="345" operator="equal">
      <formula>"RPR"</formula>
    </cfRule>
  </conditionalFormatting>
  <conditionalFormatting sqref="AR108">
    <cfRule type="cellIs" dxfId="1000" priority="344" operator="equal">
      <formula>"Probability"</formula>
    </cfRule>
  </conditionalFormatting>
  <conditionalFormatting sqref="AS96:AS99">
    <cfRule type="cellIs" dxfId="999" priority="341" stopIfTrue="1" operator="equal">
      <formula>"AO3"</formula>
    </cfRule>
    <cfRule type="cellIs" dxfId="998" priority="342" stopIfTrue="1" operator="equal">
      <formula>"AO2"</formula>
    </cfRule>
    <cfRule type="cellIs" dxfId="997" priority="343" stopIfTrue="1" operator="equal">
      <formula>"AO1"</formula>
    </cfRule>
  </conditionalFormatting>
  <conditionalFormatting sqref="AS103">
    <cfRule type="cellIs" dxfId="996" priority="338" stopIfTrue="1" operator="equal">
      <formula>"AO3"</formula>
    </cfRule>
    <cfRule type="cellIs" dxfId="995" priority="339" stopIfTrue="1" operator="equal">
      <formula>"AO2"</formula>
    </cfRule>
    <cfRule type="cellIs" dxfId="994" priority="340" stopIfTrue="1" operator="equal">
      <formula>"AO1"</formula>
    </cfRule>
  </conditionalFormatting>
  <conditionalFormatting sqref="AS108">
    <cfRule type="cellIs" dxfId="993" priority="335" stopIfTrue="1" operator="equal">
      <formula>"AO3"</formula>
    </cfRule>
    <cfRule type="cellIs" dxfId="992" priority="336" stopIfTrue="1" operator="equal">
      <formula>"AO2"</formula>
    </cfRule>
    <cfRule type="cellIs" dxfId="991" priority="337" stopIfTrue="1" operator="equal">
      <formula>"AO1"</formula>
    </cfRule>
  </conditionalFormatting>
  <conditionalFormatting sqref="AR90 AR87">
    <cfRule type="cellIs" dxfId="990" priority="331" stopIfTrue="1" operator="equal">
      <formula>"Algebra"</formula>
    </cfRule>
    <cfRule type="cellIs" dxfId="989" priority="332" stopIfTrue="1" operator="equal">
      <formula>"Number"</formula>
    </cfRule>
    <cfRule type="cellIs" dxfId="988" priority="333" stopIfTrue="1" operator="equal">
      <formula>"Geometry and measures"</formula>
    </cfRule>
    <cfRule type="cellIs" dxfId="987" priority="334" stopIfTrue="1" operator="equal">
      <formula>"Statistics"</formula>
    </cfRule>
  </conditionalFormatting>
  <conditionalFormatting sqref="AR90 AR87">
    <cfRule type="cellIs" dxfId="986" priority="330" operator="equal">
      <formula>"RPR"</formula>
    </cfRule>
  </conditionalFormatting>
  <conditionalFormatting sqref="AR90 AR87">
    <cfRule type="cellIs" dxfId="985" priority="329" operator="equal">
      <formula>"Probability"</formula>
    </cfRule>
  </conditionalFormatting>
  <conditionalFormatting sqref="AS85">
    <cfRule type="cellIs" dxfId="984" priority="326" stopIfTrue="1" operator="equal">
      <formula>"AO3"</formula>
    </cfRule>
    <cfRule type="cellIs" dxfId="983" priority="327" stopIfTrue="1" operator="equal">
      <formula>"AO2"</formula>
    </cfRule>
    <cfRule type="cellIs" dxfId="982" priority="328" stopIfTrue="1" operator="equal">
      <formula>"AO1"</formula>
    </cfRule>
  </conditionalFormatting>
  <conditionalFormatting sqref="AR84:AR86">
    <cfRule type="cellIs" dxfId="981" priority="322" stopIfTrue="1" operator="equal">
      <formula>"Algebra"</formula>
    </cfRule>
    <cfRule type="cellIs" dxfId="980" priority="323" stopIfTrue="1" operator="equal">
      <formula>"Number"</formula>
    </cfRule>
    <cfRule type="cellIs" dxfId="979" priority="324" stopIfTrue="1" operator="equal">
      <formula>"Geometry and measures"</formula>
    </cfRule>
    <cfRule type="cellIs" dxfId="978" priority="325" stopIfTrue="1" operator="equal">
      <formula>"Statistics"</formula>
    </cfRule>
  </conditionalFormatting>
  <conditionalFormatting sqref="AR84:AR86">
    <cfRule type="cellIs" dxfId="977" priority="321" operator="equal">
      <formula>"RPR"</formula>
    </cfRule>
  </conditionalFormatting>
  <conditionalFormatting sqref="AR84:AR86">
    <cfRule type="cellIs" dxfId="976" priority="320" operator="equal">
      <formula>"Probability"</formula>
    </cfRule>
  </conditionalFormatting>
  <conditionalFormatting sqref="AR89">
    <cfRule type="cellIs" dxfId="975" priority="316" stopIfTrue="1" operator="equal">
      <formula>"Algebra"</formula>
    </cfRule>
    <cfRule type="cellIs" dxfId="974" priority="317" stopIfTrue="1" operator="equal">
      <formula>"Number"</formula>
    </cfRule>
    <cfRule type="cellIs" dxfId="973" priority="318" stopIfTrue="1" operator="equal">
      <formula>"Geometry and measures"</formula>
    </cfRule>
    <cfRule type="cellIs" dxfId="972" priority="319" stopIfTrue="1" operator="equal">
      <formula>"Statistics"</formula>
    </cfRule>
  </conditionalFormatting>
  <conditionalFormatting sqref="AR89">
    <cfRule type="cellIs" dxfId="971" priority="315" operator="equal">
      <formula>"RPR"</formula>
    </cfRule>
  </conditionalFormatting>
  <conditionalFormatting sqref="AR89">
    <cfRule type="cellIs" dxfId="970" priority="314" operator="equal">
      <formula>"Probability"</formula>
    </cfRule>
  </conditionalFormatting>
  <conditionalFormatting sqref="AS84">
    <cfRule type="cellIs" dxfId="969" priority="311" stopIfTrue="1" operator="equal">
      <formula>"AO3"</formula>
    </cfRule>
    <cfRule type="cellIs" dxfId="968" priority="312" stopIfTrue="1" operator="equal">
      <formula>"AO2"</formula>
    </cfRule>
    <cfRule type="cellIs" dxfId="967" priority="313" stopIfTrue="1" operator="equal">
      <formula>"AO1"</formula>
    </cfRule>
  </conditionalFormatting>
  <conditionalFormatting sqref="AS86">
    <cfRule type="cellIs" dxfId="966" priority="308" stopIfTrue="1" operator="equal">
      <formula>"AO3"</formula>
    </cfRule>
    <cfRule type="cellIs" dxfId="965" priority="309" stopIfTrue="1" operator="equal">
      <formula>"AO2"</formula>
    </cfRule>
    <cfRule type="cellIs" dxfId="964" priority="310" stopIfTrue="1" operator="equal">
      <formula>"AO1"</formula>
    </cfRule>
  </conditionalFormatting>
  <conditionalFormatting sqref="AR88">
    <cfRule type="cellIs" dxfId="963" priority="304" stopIfTrue="1" operator="equal">
      <formula>"Algebra"</formula>
    </cfRule>
    <cfRule type="cellIs" dxfId="962" priority="305" stopIfTrue="1" operator="equal">
      <formula>"Number"</formula>
    </cfRule>
    <cfRule type="cellIs" dxfId="961" priority="306" stopIfTrue="1" operator="equal">
      <formula>"Geometry and measures"</formula>
    </cfRule>
    <cfRule type="cellIs" dxfId="960" priority="307" stopIfTrue="1" operator="equal">
      <formula>"Statistics"</formula>
    </cfRule>
  </conditionalFormatting>
  <conditionalFormatting sqref="AR88">
    <cfRule type="cellIs" dxfId="959" priority="303" operator="equal">
      <formula>"RPR"</formula>
    </cfRule>
  </conditionalFormatting>
  <conditionalFormatting sqref="AR88">
    <cfRule type="cellIs" dxfId="958" priority="302" operator="equal">
      <formula>"Probability"</formula>
    </cfRule>
  </conditionalFormatting>
  <conditionalFormatting sqref="AS87">
    <cfRule type="cellIs" dxfId="957" priority="299" stopIfTrue="1" operator="equal">
      <formula>"AO3"</formula>
    </cfRule>
    <cfRule type="cellIs" dxfId="956" priority="300" stopIfTrue="1" operator="equal">
      <formula>"AO2"</formula>
    </cfRule>
    <cfRule type="cellIs" dxfId="955" priority="301" stopIfTrue="1" operator="equal">
      <formula>"AO1"</formula>
    </cfRule>
  </conditionalFormatting>
  <conditionalFormatting sqref="AS88">
    <cfRule type="cellIs" dxfId="954" priority="296" stopIfTrue="1" operator="equal">
      <formula>"AO3"</formula>
    </cfRule>
    <cfRule type="cellIs" dxfId="953" priority="297" stopIfTrue="1" operator="equal">
      <formula>"AO2"</formula>
    </cfRule>
    <cfRule type="cellIs" dxfId="952" priority="298" stopIfTrue="1" operator="equal">
      <formula>"AO1"</formula>
    </cfRule>
  </conditionalFormatting>
  <conditionalFormatting sqref="AS89">
    <cfRule type="cellIs" dxfId="951" priority="293" stopIfTrue="1" operator="equal">
      <formula>"AO3"</formula>
    </cfRule>
    <cfRule type="cellIs" dxfId="950" priority="294" stopIfTrue="1" operator="equal">
      <formula>"AO2"</formula>
    </cfRule>
    <cfRule type="cellIs" dxfId="949" priority="295" stopIfTrue="1" operator="equal">
      <formula>"AO1"</formula>
    </cfRule>
  </conditionalFormatting>
  <conditionalFormatting sqref="AS90">
    <cfRule type="cellIs" dxfId="948" priority="290" stopIfTrue="1" operator="equal">
      <formula>"AO3"</formula>
    </cfRule>
    <cfRule type="cellIs" dxfId="947" priority="291" stopIfTrue="1" operator="equal">
      <formula>"AO2"</formula>
    </cfRule>
    <cfRule type="cellIs" dxfId="946" priority="292" stopIfTrue="1" operator="equal">
      <formula>"AO1"</formula>
    </cfRule>
  </conditionalFormatting>
  <conditionalFormatting sqref="AR111">
    <cfRule type="cellIs" dxfId="945" priority="286" stopIfTrue="1" operator="equal">
      <formula>"Algebra"</formula>
    </cfRule>
    <cfRule type="cellIs" dxfId="944" priority="287" stopIfTrue="1" operator="equal">
      <formula>"Number"</formula>
    </cfRule>
    <cfRule type="cellIs" dxfId="943" priority="288" stopIfTrue="1" operator="equal">
      <formula>"Geometry and measures"</formula>
    </cfRule>
    <cfRule type="cellIs" dxfId="942" priority="289" stopIfTrue="1" operator="equal">
      <formula>"Statistics"</formula>
    </cfRule>
  </conditionalFormatting>
  <conditionalFormatting sqref="AR111">
    <cfRule type="cellIs" dxfId="941" priority="285" operator="equal">
      <formula>"RPR"</formula>
    </cfRule>
  </conditionalFormatting>
  <conditionalFormatting sqref="AR111">
    <cfRule type="cellIs" dxfId="940" priority="284" operator="equal">
      <formula>"Probability"</formula>
    </cfRule>
  </conditionalFormatting>
  <conditionalFormatting sqref="AS83">
    <cfRule type="cellIs" dxfId="939" priority="281" stopIfTrue="1" operator="equal">
      <formula>"AO3"</formula>
    </cfRule>
    <cfRule type="cellIs" dxfId="938" priority="282" stopIfTrue="1" operator="equal">
      <formula>"AO2"</formula>
    </cfRule>
    <cfRule type="cellIs" dxfId="937" priority="283" stopIfTrue="1" operator="equal">
      <formula>"AO1"</formula>
    </cfRule>
  </conditionalFormatting>
  <conditionalFormatting sqref="AS91">
    <cfRule type="cellIs" dxfId="936" priority="278" stopIfTrue="1" operator="equal">
      <formula>"AO3"</formula>
    </cfRule>
    <cfRule type="cellIs" dxfId="935" priority="279" stopIfTrue="1" operator="equal">
      <formula>"AO2"</formula>
    </cfRule>
    <cfRule type="cellIs" dxfId="934" priority="280" stopIfTrue="1" operator="equal">
      <formula>"AO1"</formula>
    </cfRule>
  </conditionalFormatting>
  <conditionalFormatting sqref="AS92">
    <cfRule type="cellIs" dxfId="933" priority="275" stopIfTrue="1" operator="equal">
      <formula>"AO3"</formula>
    </cfRule>
    <cfRule type="cellIs" dxfId="932" priority="276" stopIfTrue="1" operator="equal">
      <formula>"AO2"</formula>
    </cfRule>
    <cfRule type="cellIs" dxfId="931" priority="277" stopIfTrue="1" operator="equal">
      <formula>"AO1"</formula>
    </cfRule>
  </conditionalFormatting>
  <conditionalFormatting sqref="AS95">
    <cfRule type="cellIs" dxfId="930" priority="272" stopIfTrue="1" operator="equal">
      <formula>"AO3"</formula>
    </cfRule>
    <cfRule type="cellIs" dxfId="929" priority="273" stopIfTrue="1" operator="equal">
      <formula>"AO2"</formula>
    </cfRule>
    <cfRule type="cellIs" dxfId="928" priority="274" stopIfTrue="1" operator="equal">
      <formula>"AO1"</formula>
    </cfRule>
  </conditionalFormatting>
  <conditionalFormatting sqref="AS105">
    <cfRule type="cellIs" dxfId="927" priority="269" stopIfTrue="1" operator="equal">
      <formula>"AO3"</formula>
    </cfRule>
    <cfRule type="cellIs" dxfId="926" priority="270" stopIfTrue="1" operator="equal">
      <formula>"AO2"</formula>
    </cfRule>
    <cfRule type="cellIs" dxfId="925" priority="271" stopIfTrue="1" operator="equal">
      <formula>"AO1"</formula>
    </cfRule>
  </conditionalFormatting>
  <conditionalFormatting sqref="AS104">
    <cfRule type="cellIs" dxfId="924" priority="266" stopIfTrue="1" operator="equal">
      <formula>"AO3"</formula>
    </cfRule>
    <cfRule type="cellIs" dxfId="923" priority="267" stopIfTrue="1" operator="equal">
      <formula>"AO2"</formula>
    </cfRule>
    <cfRule type="cellIs" dxfId="922" priority="268" stopIfTrue="1" operator="equal">
      <formula>"AO1"</formula>
    </cfRule>
  </conditionalFormatting>
  <conditionalFormatting sqref="AS106">
    <cfRule type="cellIs" dxfId="921" priority="263" stopIfTrue="1" operator="equal">
      <formula>"AO3"</formula>
    </cfRule>
    <cfRule type="cellIs" dxfId="920" priority="264" stopIfTrue="1" operator="equal">
      <formula>"AO2"</formula>
    </cfRule>
    <cfRule type="cellIs" dxfId="919" priority="265" stopIfTrue="1" operator="equal">
      <formula>"AO1"</formula>
    </cfRule>
  </conditionalFormatting>
  <conditionalFormatting sqref="AS107">
    <cfRule type="cellIs" dxfId="918" priority="260" stopIfTrue="1" operator="equal">
      <formula>"AO3"</formula>
    </cfRule>
    <cfRule type="cellIs" dxfId="917" priority="261" stopIfTrue="1" operator="equal">
      <formula>"AO2"</formula>
    </cfRule>
    <cfRule type="cellIs" dxfId="916" priority="262" stopIfTrue="1" operator="equal">
      <formula>"AO1"</formula>
    </cfRule>
  </conditionalFormatting>
  <conditionalFormatting sqref="AS111">
    <cfRule type="cellIs" dxfId="915" priority="257" stopIfTrue="1" operator="equal">
      <formula>"AO3"</formula>
    </cfRule>
    <cfRule type="cellIs" dxfId="914" priority="258" stopIfTrue="1" operator="equal">
      <formula>"AO2"</formula>
    </cfRule>
    <cfRule type="cellIs" dxfId="913" priority="259" stopIfTrue="1" operator="equal">
      <formula>"AO1"</formula>
    </cfRule>
  </conditionalFormatting>
  <conditionalFormatting sqref="AR143:AR145">
    <cfRule type="cellIs" dxfId="912" priority="253" stopIfTrue="1" operator="equal">
      <formula>"Algebra"</formula>
    </cfRule>
    <cfRule type="cellIs" dxfId="911" priority="254" stopIfTrue="1" operator="equal">
      <formula>"Number"</formula>
    </cfRule>
    <cfRule type="cellIs" dxfId="910" priority="255" stopIfTrue="1" operator="equal">
      <formula>"Geometry and measures"</formula>
    </cfRule>
    <cfRule type="cellIs" dxfId="909" priority="256" stopIfTrue="1" operator="equal">
      <formula>"Statistics"</formula>
    </cfRule>
  </conditionalFormatting>
  <conditionalFormatting sqref="AR143:AR145">
    <cfRule type="cellIs" dxfId="908" priority="251" operator="equal">
      <formula>"RPR"</formula>
    </cfRule>
  </conditionalFormatting>
  <conditionalFormatting sqref="AR143:AR145">
    <cfRule type="cellIs" dxfId="907" priority="252" operator="equal">
      <formula>"Probability"</formula>
    </cfRule>
  </conditionalFormatting>
  <conditionalFormatting sqref="AR140:AR142">
    <cfRule type="cellIs" dxfId="906" priority="247" stopIfTrue="1" operator="equal">
      <formula>"Algebra"</formula>
    </cfRule>
    <cfRule type="cellIs" dxfId="905" priority="248" stopIfTrue="1" operator="equal">
      <formula>"Number"</formula>
    </cfRule>
    <cfRule type="cellIs" dxfId="904" priority="249" stopIfTrue="1" operator="equal">
      <formula>"Geometry and measures"</formula>
    </cfRule>
    <cfRule type="cellIs" dxfId="903" priority="250" stopIfTrue="1" operator="equal">
      <formula>"Statistics"</formula>
    </cfRule>
  </conditionalFormatting>
  <conditionalFormatting sqref="AR140:AR142">
    <cfRule type="cellIs" dxfId="902" priority="246" operator="equal">
      <formula>"RPR"</formula>
    </cfRule>
  </conditionalFormatting>
  <conditionalFormatting sqref="AR140:AR142">
    <cfRule type="cellIs" dxfId="901" priority="245" operator="equal">
      <formula>"Probability"</formula>
    </cfRule>
  </conditionalFormatting>
  <conditionalFormatting sqref="AR130">
    <cfRule type="cellIs" dxfId="900" priority="241" stopIfTrue="1" operator="equal">
      <formula>"Algebra"</formula>
    </cfRule>
    <cfRule type="cellIs" dxfId="899" priority="242" stopIfTrue="1" operator="equal">
      <formula>"Number"</formula>
    </cfRule>
    <cfRule type="cellIs" dxfId="898" priority="243" stopIfTrue="1" operator="equal">
      <formula>"Geometry and measures"</formula>
    </cfRule>
    <cfRule type="cellIs" dxfId="897" priority="244" stopIfTrue="1" operator="equal">
      <formula>"Statistics"</formula>
    </cfRule>
  </conditionalFormatting>
  <conditionalFormatting sqref="AR130">
    <cfRule type="cellIs" dxfId="896" priority="240" operator="equal">
      <formula>"RPR"</formula>
    </cfRule>
  </conditionalFormatting>
  <conditionalFormatting sqref="AR130">
    <cfRule type="cellIs" dxfId="895" priority="239" operator="equal">
      <formula>"Probability"</formula>
    </cfRule>
  </conditionalFormatting>
  <conditionalFormatting sqref="AR131:AR132">
    <cfRule type="cellIs" dxfId="894" priority="235" stopIfTrue="1" operator="equal">
      <formula>"Algebra"</formula>
    </cfRule>
    <cfRule type="cellIs" dxfId="893" priority="236" stopIfTrue="1" operator="equal">
      <formula>"Number"</formula>
    </cfRule>
    <cfRule type="cellIs" dxfId="892" priority="237" stopIfTrue="1" operator="equal">
      <formula>"Geometry and measures"</formula>
    </cfRule>
    <cfRule type="cellIs" dxfId="891" priority="238" stopIfTrue="1" operator="equal">
      <formula>"Statistics"</formula>
    </cfRule>
  </conditionalFormatting>
  <conditionalFormatting sqref="AR131:AR132">
    <cfRule type="cellIs" dxfId="890" priority="234" operator="equal">
      <formula>"RPR"</formula>
    </cfRule>
  </conditionalFormatting>
  <conditionalFormatting sqref="AR131:AR132">
    <cfRule type="cellIs" dxfId="889" priority="233" operator="equal">
      <formula>"Probability"</formula>
    </cfRule>
  </conditionalFormatting>
  <conditionalFormatting sqref="AR133">
    <cfRule type="cellIs" dxfId="888" priority="229" stopIfTrue="1" operator="equal">
      <formula>"Algebra"</formula>
    </cfRule>
    <cfRule type="cellIs" dxfId="887" priority="230" stopIfTrue="1" operator="equal">
      <formula>"Number"</formula>
    </cfRule>
    <cfRule type="cellIs" dxfId="886" priority="231" stopIfTrue="1" operator="equal">
      <formula>"Geometry and measures"</formula>
    </cfRule>
    <cfRule type="cellIs" dxfId="885" priority="232" stopIfTrue="1" operator="equal">
      <formula>"Statistics"</formula>
    </cfRule>
  </conditionalFormatting>
  <conditionalFormatting sqref="AR133">
    <cfRule type="cellIs" dxfId="884" priority="228" operator="equal">
      <formula>"RPR"</formula>
    </cfRule>
  </conditionalFormatting>
  <conditionalFormatting sqref="AR133">
    <cfRule type="cellIs" dxfId="883" priority="227" operator="equal">
      <formula>"Probability"</formula>
    </cfRule>
  </conditionalFormatting>
  <conditionalFormatting sqref="AR139">
    <cfRule type="cellIs" dxfId="882" priority="223" stopIfTrue="1" operator="equal">
      <formula>"Algebra"</formula>
    </cfRule>
    <cfRule type="cellIs" dxfId="881" priority="224" stopIfTrue="1" operator="equal">
      <formula>"Number"</formula>
    </cfRule>
    <cfRule type="cellIs" dxfId="880" priority="225" stopIfTrue="1" operator="equal">
      <formula>"Geometry and measures"</formula>
    </cfRule>
    <cfRule type="cellIs" dxfId="879" priority="226" stopIfTrue="1" operator="equal">
      <formula>"Statistics"</formula>
    </cfRule>
  </conditionalFormatting>
  <conditionalFormatting sqref="AR139">
    <cfRule type="cellIs" dxfId="878" priority="222" operator="equal">
      <formula>"RPR"</formula>
    </cfRule>
  </conditionalFormatting>
  <conditionalFormatting sqref="AR139">
    <cfRule type="cellIs" dxfId="877" priority="221" operator="equal">
      <formula>"Probability"</formula>
    </cfRule>
  </conditionalFormatting>
  <conditionalFormatting sqref="AR146">
    <cfRule type="cellIs" dxfId="876" priority="217" stopIfTrue="1" operator="equal">
      <formula>"Algebra"</formula>
    </cfRule>
    <cfRule type="cellIs" dxfId="875" priority="218" stopIfTrue="1" operator="equal">
      <formula>"Number"</formula>
    </cfRule>
    <cfRule type="cellIs" dxfId="874" priority="219" stopIfTrue="1" operator="equal">
      <formula>"Geometry and measures"</formula>
    </cfRule>
    <cfRule type="cellIs" dxfId="873" priority="220" stopIfTrue="1" operator="equal">
      <formula>"Statistics"</formula>
    </cfRule>
  </conditionalFormatting>
  <conditionalFormatting sqref="AR146">
    <cfRule type="cellIs" dxfId="872" priority="216" operator="equal">
      <formula>"RPR"</formula>
    </cfRule>
  </conditionalFormatting>
  <conditionalFormatting sqref="AR146">
    <cfRule type="cellIs" dxfId="871" priority="215" operator="equal">
      <formula>"Probability"</formula>
    </cfRule>
  </conditionalFormatting>
  <conditionalFormatting sqref="AR135:AR136">
    <cfRule type="cellIs" dxfId="870" priority="211" stopIfTrue="1" operator="equal">
      <formula>"Algebra"</formula>
    </cfRule>
    <cfRule type="cellIs" dxfId="869" priority="212" stopIfTrue="1" operator="equal">
      <formula>"Number"</formula>
    </cfRule>
    <cfRule type="cellIs" dxfId="868" priority="213" stopIfTrue="1" operator="equal">
      <formula>"Geometry and measures"</formula>
    </cfRule>
    <cfRule type="cellIs" dxfId="867" priority="214" stopIfTrue="1" operator="equal">
      <formula>"Statistics"</formula>
    </cfRule>
  </conditionalFormatting>
  <conditionalFormatting sqref="AR135:AR136">
    <cfRule type="cellIs" dxfId="866" priority="210" operator="equal">
      <formula>"RPR"</formula>
    </cfRule>
  </conditionalFormatting>
  <conditionalFormatting sqref="AR135:AR136">
    <cfRule type="cellIs" dxfId="865" priority="209" operator="equal">
      <formula>"Probability"</formula>
    </cfRule>
  </conditionalFormatting>
  <conditionalFormatting sqref="AS142">
    <cfRule type="cellIs" dxfId="864" priority="206" stopIfTrue="1" operator="equal">
      <formula>"AO3"</formula>
    </cfRule>
    <cfRule type="cellIs" dxfId="863" priority="207" stopIfTrue="1" operator="equal">
      <formula>"AO2"</formula>
    </cfRule>
    <cfRule type="cellIs" dxfId="862" priority="208" stopIfTrue="1" operator="equal">
      <formula>"AO1"</formula>
    </cfRule>
  </conditionalFormatting>
  <conditionalFormatting sqref="AR120">
    <cfRule type="cellIs" dxfId="861" priority="202" stopIfTrue="1" operator="equal">
      <formula>"Algebra"</formula>
    </cfRule>
    <cfRule type="cellIs" dxfId="860" priority="203" stopIfTrue="1" operator="equal">
      <formula>"Number"</formula>
    </cfRule>
    <cfRule type="cellIs" dxfId="859" priority="204" stopIfTrue="1" operator="equal">
      <formula>"Geometry and measures"</formula>
    </cfRule>
    <cfRule type="cellIs" dxfId="858" priority="205" stopIfTrue="1" operator="equal">
      <formula>"Statistics"</formula>
    </cfRule>
  </conditionalFormatting>
  <conditionalFormatting sqref="AR120">
    <cfRule type="cellIs" dxfId="857" priority="201" operator="equal">
      <formula>"RPR"</formula>
    </cfRule>
  </conditionalFormatting>
  <conditionalFormatting sqref="AR120">
    <cfRule type="cellIs" dxfId="856" priority="200" operator="equal">
      <formula>"Probability"</formula>
    </cfRule>
  </conditionalFormatting>
  <conditionalFormatting sqref="AR119">
    <cfRule type="cellIs" dxfId="855" priority="196" stopIfTrue="1" operator="equal">
      <formula>"Algebra"</formula>
    </cfRule>
    <cfRule type="cellIs" dxfId="854" priority="197" stopIfTrue="1" operator="equal">
      <formula>"Number"</formula>
    </cfRule>
    <cfRule type="cellIs" dxfId="853" priority="198" stopIfTrue="1" operator="equal">
      <formula>"Geometry and measures"</formula>
    </cfRule>
    <cfRule type="cellIs" dxfId="852" priority="199" stopIfTrue="1" operator="equal">
      <formula>"Statistics"</formula>
    </cfRule>
  </conditionalFormatting>
  <conditionalFormatting sqref="AR119">
    <cfRule type="cellIs" dxfId="851" priority="195" operator="equal">
      <formula>"RPR"</formula>
    </cfRule>
  </conditionalFormatting>
  <conditionalFormatting sqref="AR119">
    <cfRule type="cellIs" dxfId="850" priority="194" operator="equal">
      <formula>"Probability"</formula>
    </cfRule>
  </conditionalFormatting>
  <conditionalFormatting sqref="AR121">
    <cfRule type="cellIs" dxfId="849" priority="190" stopIfTrue="1" operator="equal">
      <formula>"Algebra"</formula>
    </cfRule>
    <cfRule type="cellIs" dxfId="848" priority="191" stopIfTrue="1" operator="equal">
      <formula>"Number"</formula>
    </cfRule>
    <cfRule type="cellIs" dxfId="847" priority="192" stopIfTrue="1" operator="equal">
      <formula>"Geometry and measures"</formula>
    </cfRule>
    <cfRule type="cellIs" dxfId="846" priority="193" stopIfTrue="1" operator="equal">
      <formula>"Statistics"</formula>
    </cfRule>
  </conditionalFormatting>
  <conditionalFormatting sqref="AR121">
    <cfRule type="cellIs" dxfId="845" priority="189" operator="equal">
      <formula>"RPR"</formula>
    </cfRule>
  </conditionalFormatting>
  <conditionalFormatting sqref="AR121">
    <cfRule type="cellIs" dxfId="844" priority="188" operator="equal">
      <formula>"Probability"</formula>
    </cfRule>
  </conditionalFormatting>
  <conditionalFormatting sqref="AS122">
    <cfRule type="cellIs" dxfId="843" priority="185" stopIfTrue="1" operator="equal">
      <formula>"AO3"</formula>
    </cfRule>
    <cfRule type="cellIs" dxfId="842" priority="186" stopIfTrue="1" operator="equal">
      <formula>"AO2"</formula>
    </cfRule>
    <cfRule type="cellIs" dxfId="841" priority="187" stopIfTrue="1" operator="equal">
      <formula>"AO1"</formula>
    </cfRule>
  </conditionalFormatting>
  <conditionalFormatting sqref="AR129">
    <cfRule type="cellIs" dxfId="840" priority="181" stopIfTrue="1" operator="equal">
      <formula>"Algebra"</formula>
    </cfRule>
    <cfRule type="cellIs" dxfId="839" priority="182" stopIfTrue="1" operator="equal">
      <formula>"Number"</formula>
    </cfRule>
    <cfRule type="cellIs" dxfId="838" priority="183" stopIfTrue="1" operator="equal">
      <formula>"Geometry and measures"</formula>
    </cfRule>
    <cfRule type="cellIs" dxfId="837" priority="184" stopIfTrue="1" operator="equal">
      <formula>"Statistics"</formula>
    </cfRule>
  </conditionalFormatting>
  <conditionalFormatting sqref="AR129">
    <cfRule type="cellIs" dxfId="836" priority="180" operator="equal">
      <formula>"RPR"</formula>
    </cfRule>
  </conditionalFormatting>
  <conditionalFormatting sqref="AR129">
    <cfRule type="cellIs" dxfId="835" priority="179" operator="equal">
      <formula>"Probability"</formula>
    </cfRule>
  </conditionalFormatting>
  <conditionalFormatting sqref="AR137">
    <cfRule type="cellIs" dxfId="834" priority="175" stopIfTrue="1" operator="equal">
      <formula>"Algebra"</formula>
    </cfRule>
    <cfRule type="cellIs" dxfId="833" priority="176" stopIfTrue="1" operator="equal">
      <formula>"Number"</formula>
    </cfRule>
    <cfRule type="cellIs" dxfId="832" priority="177" stopIfTrue="1" operator="equal">
      <formula>"Geometry and measures"</formula>
    </cfRule>
    <cfRule type="cellIs" dxfId="831" priority="178" stopIfTrue="1" operator="equal">
      <formula>"Statistics"</formula>
    </cfRule>
  </conditionalFormatting>
  <conditionalFormatting sqref="AR137">
    <cfRule type="cellIs" dxfId="830" priority="174" operator="equal">
      <formula>"RPR"</formula>
    </cfRule>
  </conditionalFormatting>
  <conditionalFormatting sqref="AR137">
    <cfRule type="cellIs" dxfId="829" priority="173" operator="equal">
      <formula>"Probability"</formula>
    </cfRule>
  </conditionalFormatting>
  <conditionalFormatting sqref="AR138">
    <cfRule type="cellIs" dxfId="828" priority="169" stopIfTrue="1" operator="equal">
      <formula>"Algebra"</formula>
    </cfRule>
    <cfRule type="cellIs" dxfId="827" priority="170" stopIfTrue="1" operator="equal">
      <formula>"Number"</formula>
    </cfRule>
    <cfRule type="cellIs" dxfId="826" priority="171" stopIfTrue="1" operator="equal">
      <formula>"Geometry and measures"</formula>
    </cfRule>
    <cfRule type="cellIs" dxfId="825" priority="172" stopIfTrue="1" operator="equal">
      <formula>"Statistics"</formula>
    </cfRule>
  </conditionalFormatting>
  <conditionalFormatting sqref="AR138">
    <cfRule type="cellIs" dxfId="824" priority="168" operator="equal">
      <formula>"RPR"</formula>
    </cfRule>
  </conditionalFormatting>
  <conditionalFormatting sqref="AR138">
    <cfRule type="cellIs" dxfId="823" priority="167" operator="equal">
      <formula>"Probability"</formula>
    </cfRule>
  </conditionalFormatting>
  <conditionalFormatting sqref="AR147">
    <cfRule type="cellIs" dxfId="822" priority="163" stopIfTrue="1" operator="equal">
      <formula>"Algebra"</formula>
    </cfRule>
    <cfRule type="cellIs" dxfId="821" priority="164" stopIfTrue="1" operator="equal">
      <formula>"Number"</formula>
    </cfRule>
    <cfRule type="cellIs" dxfId="820" priority="165" stopIfTrue="1" operator="equal">
      <formula>"Geometry and measures"</formula>
    </cfRule>
    <cfRule type="cellIs" dxfId="819" priority="166" stopIfTrue="1" operator="equal">
      <formula>"Statistics"</formula>
    </cfRule>
  </conditionalFormatting>
  <conditionalFormatting sqref="AR147">
    <cfRule type="cellIs" dxfId="818" priority="162" operator="equal">
      <formula>"RPR"</formula>
    </cfRule>
  </conditionalFormatting>
  <conditionalFormatting sqref="AR147">
    <cfRule type="cellIs" dxfId="817" priority="161" operator="equal">
      <formula>"Probability"</formula>
    </cfRule>
  </conditionalFormatting>
  <conditionalFormatting sqref="AS132">
    <cfRule type="cellIs" dxfId="816" priority="158" stopIfTrue="1" operator="equal">
      <formula>"AO3"</formula>
    </cfRule>
    <cfRule type="cellIs" dxfId="815" priority="159" stopIfTrue="1" operator="equal">
      <formula>"AO2"</formula>
    </cfRule>
    <cfRule type="cellIs" dxfId="814" priority="160" stopIfTrue="1" operator="equal">
      <formula>"AO1"</formula>
    </cfRule>
  </conditionalFormatting>
  <conditionalFormatting sqref="AS138">
    <cfRule type="cellIs" dxfId="813" priority="155" stopIfTrue="1" operator="equal">
      <formula>"AO3"</formula>
    </cfRule>
    <cfRule type="cellIs" dxfId="812" priority="156" stopIfTrue="1" operator="equal">
      <formula>"AO2"</formula>
    </cfRule>
    <cfRule type="cellIs" dxfId="811" priority="157" stopIfTrue="1" operator="equal">
      <formula>"AO1"</formula>
    </cfRule>
  </conditionalFormatting>
  <conditionalFormatting sqref="AS140">
    <cfRule type="cellIs" dxfId="810" priority="152" stopIfTrue="1" operator="equal">
      <formula>"AO3"</formula>
    </cfRule>
    <cfRule type="cellIs" dxfId="809" priority="153" stopIfTrue="1" operator="equal">
      <formula>"AO2"</formula>
    </cfRule>
    <cfRule type="cellIs" dxfId="808" priority="154" stopIfTrue="1" operator="equal">
      <formula>"AO1"</formula>
    </cfRule>
  </conditionalFormatting>
  <conditionalFormatting sqref="AS143:AS144">
    <cfRule type="cellIs" dxfId="807" priority="149" stopIfTrue="1" operator="equal">
      <formula>"AO3"</formula>
    </cfRule>
    <cfRule type="cellIs" dxfId="806" priority="150" stopIfTrue="1" operator="equal">
      <formula>"AO2"</formula>
    </cfRule>
    <cfRule type="cellIs" dxfId="805" priority="151" stopIfTrue="1" operator="equal">
      <formula>"AO1"</formula>
    </cfRule>
  </conditionalFormatting>
  <conditionalFormatting sqref="AR113 AR116:AR118">
    <cfRule type="cellIs" dxfId="804" priority="145" stopIfTrue="1" operator="equal">
      <formula>"Algebra"</formula>
    </cfRule>
    <cfRule type="cellIs" dxfId="803" priority="146" stopIfTrue="1" operator="equal">
      <formula>"Number"</formula>
    </cfRule>
    <cfRule type="cellIs" dxfId="802" priority="147" stopIfTrue="1" operator="equal">
      <formula>"Geometry and measures"</formula>
    </cfRule>
    <cfRule type="cellIs" dxfId="801" priority="148" stopIfTrue="1" operator="equal">
      <formula>"Statistics"</formula>
    </cfRule>
  </conditionalFormatting>
  <conditionalFormatting sqref="AR113 AR116:AR118">
    <cfRule type="cellIs" dxfId="800" priority="144" operator="equal">
      <formula>"RPR"</formula>
    </cfRule>
  </conditionalFormatting>
  <conditionalFormatting sqref="AR113 AR116:AR118">
    <cfRule type="cellIs" dxfId="799" priority="143" operator="equal">
      <formula>"Probability"</formula>
    </cfRule>
  </conditionalFormatting>
  <conditionalFormatting sqref="AS113:AS116">
    <cfRule type="cellIs" dxfId="798" priority="140" stopIfTrue="1" operator="equal">
      <formula>"AO3"</formula>
    </cfRule>
    <cfRule type="cellIs" dxfId="797" priority="141" stopIfTrue="1" operator="equal">
      <formula>"AO2"</formula>
    </cfRule>
    <cfRule type="cellIs" dxfId="796" priority="142" stopIfTrue="1" operator="equal">
      <formula>"AO1"</formula>
    </cfRule>
  </conditionalFormatting>
  <conditionalFormatting sqref="AR115">
    <cfRule type="cellIs" dxfId="795" priority="136" stopIfTrue="1" operator="equal">
      <formula>"Algebra"</formula>
    </cfRule>
    <cfRule type="cellIs" dxfId="794" priority="137" stopIfTrue="1" operator="equal">
      <formula>"Number"</formula>
    </cfRule>
    <cfRule type="cellIs" dxfId="793" priority="138" stopIfTrue="1" operator="equal">
      <formula>"Geometry and measures"</formula>
    </cfRule>
    <cfRule type="cellIs" dxfId="792" priority="139" stopIfTrue="1" operator="equal">
      <formula>"Statistics"</formula>
    </cfRule>
  </conditionalFormatting>
  <conditionalFormatting sqref="AR115">
    <cfRule type="cellIs" dxfId="791" priority="135" operator="equal">
      <formula>"RPR"</formula>
    </cfRule>
  </conditionalFormatting>
  <conditionalFormatting sqref="AR115">
    <cfRule type="cellIs" dxfId="790" priority="134" operator="equal">
      <formula>"Probability"</formula>
    </cfRule>
  </conditionalFormatting>
  <conditionalFormatting sqref="AR114">
    <cfRule type="cellIs" dxfId="789" priority="130" stopIfTrue="1" operator="equal">
      <formula>"Algebra"</formula>
    </cfRule>
    <cfRule type="cellIs" dxfId="788" priority="131" stopIfTrue="1" operator="equal">
      <formula>"Number"</formula>
    </cfRule>
    <cfRule type="cellIs" dxfId="787" priority="132" stopIfTrue="1" operator="equal">
      <formula>"Geometry and measures"</formula>
    </cfRule>
    <cfRule type="cellIs" dxfId="786" priority="133" stopIfTrue="1" operator="equal">
      <formula>"Statistics"</formula>
    </cfRule>
  </conditionalFormatting>
  <conditionalFormatting sqref="AR114">
    <cfRule type="cellIs" dxfId="785" priority="129" operator="equal">
      <formula>"RPR"</formula>
    </cfRule>
  </conditionalFormatting>
  <conditionalFormatting sqref="AR114">
    <cfRule type="cellIs" dxfId="784" priority="128" operator="equal">
      <formula>"Probability"</formula>
    </cfRule>
  </conditionalFormatting>
  <conditionalFormatting sqref="AS117">
    <cfRule type="cellIs" dxfId="783" priority="125" stopIfTrue="1" operator="equal">
      <formula>"AO3"</formula>
    </cfRule>
    <cfRule type="cellIs" dxfId="782" priority="126" stopIfTrue="1" operator="equal">
      <formula>"AO2"</formula>
    </cfRule>
    <cfRule type="cellIs" dxfId="781" priority="127" stopIfTrue="1" operator="equal">
      <formula>"AO1"</formula>
    </cfRule>
  </conditionalFormatting>
  <conditionalFormatting sqref="AS118">
    <cfRule type="cellIs" dxfId="780" priority="122" stopIfTrue="1" operator="equal">
      <formula>"AO3"</formula>
    </cfRule>
    <cfRule type="cellIs" dxfId="779" priority="123" stopIfTrue="1" operator="equal">
      <formula>"AO2"</formula>
    </cfRule>
    <cfRule type="cellIs" dxfId="778" priority="124" stopIfTrue="1" operator="equal">
      <formula>"AO1"</formula>
    </cfRule>
  </conditionalFormatting>
  <conditionalFormatting sqref="AR126">
    <cfRule type="cellIs" dxfId="777" priority="118" stopIfTrue="1" operator="equal">
      <formula>"Algebra"</formula>
    </cfRule>
    <cfRule type="cellIs" dxfId="776" priority="119" stopIfTrue="1" operator="equal">
      <formula>"Number"</formula>
    </cfRule>
    <cfRule type="cellIs" dxfId="775" priority="120" stopIfTrue="1" operator="equal">
      <formula>"Geometry and measures"</formula>
    </cfRule>
    <cfRule type="cellIs" dxfId="774" priority="121" stopIfTrue="1" operator="equal">
      <formula>"Statistics"</formula>
    </cfRule>
  </conditionalFormatting>
  <conditionalFormatting sqref="AR126">
    <cfRule type="cellIs" dxfId="773" priority="117" operator="equal">
      <formula>"RPR"</formula>
    </cfRule>
  </conditionalFormatting>
  <conditionalFormatting sqref="AR126">
    <cfRule type="cellIs" dxfId="772" priority="116" operator="equal">
      <formula>"Probability"</formula>
    </cfRule>
  </conditionalFormatting>
  <conditionalFormatting sqref="AR124">
    <cfRule type="cellIs" dxfId="771" priority="112" stopIfTrue="1" operator="equal">
      <formula>"Algebra"</formula>
    </cfRule>
    <cfRule type="cellIs" dxfId="770" priority="113" stopIfTrue="1" operator="equal">
      <formula>"Number"</formula>
    </cfRule>
    <cfRule type="cellIs" dxfId="769" priority="114" stopIfTrue="1" operator="equal">
      <formula>"Geometry and measures"</formula>
    </cfRule>
    <cfRule type="cellIs" dxfId="768" priority="115" stopIfTrue="1" operator="equal">
      <formula>"Statistics"</formula>
    </cfRule>
  </conditionalFormatting>
  <conditionalFormatting sqref="AR124">
    <cfRule type="cellIs" dxfId="767" priority="111" operator="equal">
      <formula>"RPR"</formula>
    </cfRule>
  </conditionalFormatting>
  <conditionalFormatting sqref="AR124">
    <cfRule type="cellIs" dxfId="766" priority="110" operator="equal">
      <formula>"Probability"</formula>
    </cfRule>
  </conditionalFormatting>
  <conditionalFormatting sqref="AS124">
    <cfRule type="cellIs" dxfId="765" priority="107" stopIfTrue="1" operator="equal">
      <formula>"AO3"</formula>
    </cfRule>
    <cfRule type="cellIs" dxfId="764" priority="108" stopIfTrue="1" operator="equal">
      <formula>"AO2"</formula>
    </cfRule>
    <cfRule type="cellIs" dxfId="763" priority="109" stopIfTrue="1" operator="equal">
      <formula>"AO1"</formula>
    </cfRule>
  </conditionalFormatting>
  <conditionalFormatting sqref="AR123">
    <cfRule type="cellIs" dxfId="762" priority="103" stopIfTrue="1" operator="equal">
      <formula>"Algebra"</formula>
    </cfRule>
    <cfRule type="cellIs" dxfId="761" priority="104" stopIfTrue="1" operator="equal">
      <formula>"Number"</formula>
    </cfRule>
    <cfRule type="cellIs" dxfId="760" priority="105" stopIfTrue="1" operator="equal">
      <formula>"Geometry and measures"</formula>
    </cfRule>
    <cfRule type="cellIs" dxfId="759" priority="106" stopIfTrue="1" operator="equal">
      <formula>"Statistics"</formula>
    </cfRule>
  </conditionalFormatting>
  <conditionalFormatting sqref="AR123">
    <cfRule type="cellIs" dxfId="758" priority="102" operator="equal">
      <formula>"RPR"</formula>
    </cfRule>
  </conditionalFormatting>
  <conditionalFormatting sqref="AR123">
    <cfRule type="cellIs" dxfId="757" priority="101" operator="equal">
      <formula>"Probability"</formula>
    </cfRule>
  </conditionalFormatting>
  <conditionalFormatting sqref="AR127">
    <cfRule type="cellIs" dxfId="756" priority="97" stopIfTrue="1" operator="equal">
      <formula>"Algebra"</formula>
    </cfRule>
    <cfRule type="cellIs" dxfId="755" priority="98" stopIfTrue="1" operator="equal">
      <formula>"Number"</formula>
    </cfRule>
    <cfRule type="cellIs" dxfId="754" priority="99" stopIfTrue="1" operator="equal">
      <formula>"Geometry and measures"</formula>
    </cfRule>
    <cfRule type="cellIs" dxfId="753" priority="100" stopIfTrue="1" operator="equal">
      <formula>"Statistics"</formula>
    </cfRule>
  </conditionalFormatting>
  <conditionalFormatting sqref="AR127">
    <cfRule type="cellIs" dxfId="752" priority="96" operator="equal">
      <formula>"RPR"</formula>
    </cfRule>
  </conditionalFormatting>
  <conditionalFormatting sqref="AR127">
    <cfRule type="cellIs" dxfId="751" priority="95" operator="equal">
      <formula>"Probability"</formula>
    </cfRule>
  </conditionalFormatting>
  <conditionalFormatting sqref="AS123">
    <cfRule type="cellIs" dxfId="750" priority="92" stopIfTrue="1" operator="equal">
      <formula>"AO3"</formula>
    </cfRule>
    <cfRule type="cellIs" dxfId="749" priority="93" stopIfTrue="1" operator="equal">
      <formula>"AO2"</formula>
    </cfRule>
    <cfRule type="cellIs" dxfId="748" priority="94" stopIfTrue="1" operator="equal">
      <formula>"AO1"</formula>
    </cfRule>
  </conditionalFormatting>
  <conditionalFormatting sqref="AS126">
    <cfRule type="cellIs" dxfId="747" priority="89" stopIfTrue="1" operator="equal">
      <formula>"AO3"</formula>
    </cfRule>
    <cfRule type="cellIs" dxfId="746" priority="90" stopIfTrue="1" operator="equal">
      <formula>"AO2"</formula>
    </cfRule>
    <cfRule type="cellIs" dxfId="745" priority="91" stopIfTrue="1" operator="equal">
      <formula>"AO1"</formula>
    </cfRule>
  </conditionalFormatting>
  <conditionalFormatting sqref="AR125">
    <cfRule type="cellIs" dxfId="744" priority="85" stopIfTrue="1" operator="equal">
      <formula>"Algebra"</formula>
    </cfRule>
    <cfRule type="cellIs" dxfId="743" priority="86" stopIfTrue="1" operator="equal">
      <formula>"Number"</formula>
    </cfRule>
    <cfRule type="cellIs" dxfId="742" priority="87" stopIfTrue="1" operator="equal">
      <formula>"Geometry and measures"</formula>
    </cfRule>
    <cfRule type="cellIs" dxfId="741" priority="88" stopIfTrue="1" operator="equal">
      <formula>"Statistics"</formula>
    </cfRule>
  </conditionalFormatting>
  <conditionalFormatting sqref="AR125">
    <cfRule type="cellIs" dxfId="740" priority="84" operator="equal">
      <formula>"RPR"</formula>
    </cfRule>
  </conditionalFormatting>
  <conditionalFormatting sqref="AR125">
    <cfRule type="cellIs" dxfId="739" priority="83" operator="equal">
      <formula>"Probability"</formula>
    </cfRule>
  </conditionalFormatting>
  <conditionalFormatting sqref="AS125">
    <cfRule type="cellIs" dxfId="738" priority="80" stopIfTrue="1" operator="equal">
      <formula>"AO3"</formula>
    </cfRule>
    <cfRule type="cellIs" dxfId="737" priority="81" stopIfTrue="1" operator="equal">
      <formula>"AO2"</formula>
    </cfRule>
    <cfRule type="cellIs" dxfId="736" priority="82" stopIfTrue="1" operator="equal">
      <formula>"AO1"</formula>
    </cfRule>
  </conditionalFormatting>
  <conditionalFormatting sqref="AS127">
    <cfRule type="cellIs" dxfId="735" priority="77" stopIfTrue="1" operator="equal">
      <formula>"AO3"</formula>
    </cfRule>
    <cfRule type="cellIs" dxfId="734" priority="78" stopIfTrue="1" operator="equal">
      <formula>"AO2"</formula>
    </cfRule>
    <cfRule type="cellIs" dxfId="733" priority="79" stopIfTrue="1" operator="equal">
      <formula>"AO1"</formula>
    </cfRule>
  </conditionalFormatting>
  <conditionalFormatting sqref="AR122">
    <cfRule type="cellIs" dxfId="732" priority="73" stopIfTrue="1" operator="equal">
      <formula>"Algebra"</formula>
    </cfRule>
    <cfRule type="cellIs" dxfId="731" priority="74" stopIfTrue="1" operator="equal">
      <formula>"Number"</formula>
    </cfRule>
    <cfRule type="cellIs" dxfId="730" priority="75" stopIfTrue="1" operator="equal">
      <formula>"Geometry and measures"</formula>
    </cfRule>
    <cfRule type="cellIs" dxfId="729" priority="76" stopIfTrue="1" operator="equal">
      <formula>"Statistics"</formula>
    </cfRule>
  </conditionalFormatting>
  <conditionalFormatting sqref="AR122">
    <cfRule type="cellIs" dxfId="728" priority="72" operator="equal">
      <formula>"RPR"</formula>
    </cfRule>
  </conditionalFormatting>
  <conditionalFormatting sqref="AR122">
    <cfRule type="cellIs" dxfId="727" priority="71" operator="equal">
      <formula>"Probability"</formula>
    </cfRule>
  </conditionalFormatting>
  <conditionalFormatting sqref="AR128">
    <cfRule type="cellIs" dxfId="726" priority="67" stopIfTrue="1" operator="equal">
      <formula>"Algebra"</formula>
    </cfRule>
    <cfRule type="cellIs" dxfId="725" priority="68" stopIfTrue="1" operator="equal">
      <formula>"Number"</formula>
    </cfRule>
    <cfRule type="cellIs" dxfId="724" priority="69" stopIfTrue="1" operator="equal">
      <formula>"Geometry and measures"</formula>
    </cfRule>
    <cfRule type="cellIs" dxfId="723" priority="70" stopIfTrue="1" operator="equal">
      <formula>"Statistics"</formula>
    </cfRule>
  </conditionalFormatting>
  <conditionalFormatting sqref="AR128">
    <cfRule type="cellIs" dxfId="722" priority="66" operator="equal">
      <formula>"RPR"</formula>
    </cfRule>
  </conditionalFormatting>
  <conditionalFormatting sqref="AR128">
    <cfRule type="cellIs" dxfId="721" priority="65" operator="equal">
      <formula>"Probability"</formula>
    </cfRule>
  </conditionalFormatting>
  <conditionalFormatting sqref="AR134">
    <cfRule type="cellIs" dxfId="720" priority="61" stopIfTrue="1" operator="equal">
      <formula>"Algebra"</formula>
    </cfRule>
    <cfRule type="cellIs" dxfId="719" priority="62" stopIfTrue="1" operator="equal">
      <formula>"Number"</formula>
    </cfRule>
    <cfRule type="cellIs" dxfId="718" priority="63" stopIfTrue="1" operator="equal">
      <formula>"Geometry and measures"</formula>
    </cfRule>
    <cfRule type="cellIs" dxfId="717" priority="64" stopIfTrue="1" operator="equal">
      <formula>"Statistics"</formula>
    </cfRule>
  </conditionalFormatting>
  <conditionalFormatting sqref="AR134">
    <cfRule type="cellIs" dxfId="716" priority="60" operator="equal">
      <formula>"RPR"</formula>
    </cfRule>
  </conditionalFormatting>
  <conditionalFormatting sqref="AR134">
    <cfRule type="cellIs" dxfId="715" priority="59" operator="equal">
      <formula>"Probability"</formula>
    </cfRule>
  </conditionalFormatting>
  <conditionalFormatting sqref="AS119">
    <cfRule type="cellIs" dxfId="714" priority="56" stopIfTrue="1" operator="equal">
      <formula>"AO3"</formula>
    </cfRule>
    <cfRule type="cellIs" dxfId="713" priority="57" stopIfTrue="1" operator="equal">
      <formula>"AO2"</formula>
    </cfRule>
    <cfRule type="cellIs" dxfId="712" priority="58" stopIfTrue="1" operator="equal">
      <formula>"AO1"</formula>
    </cfRule>
  </conditionalFormatting>
  <conditionalFormatting sqref="AS120">
    <cfRule type="cellIs" dxfId="711" priority="53" stopIfTrue="1" operator="equal">
      <formula>"AO3"</formula>
    </cfRule>
    <cfRule type="cellIs" dxfId="710" priority="54" stopIfTrue="1" operator="equal">
      <formula>"AO2"</formula>
    </cfRule>
    <cfRule type="cellIs" dxfId="709" priority="55" stopIfTrue="1" operator="equal">
      <formula>"AO1"</formula>
    </cfRule>
  </conditionalFormatting>
  <conditionalFormatting sqref="AS121">
    <cfRule type="cellIs" dxfId="708" priority="50" stopIfTrue="1" operator="equal">
      <formula>"AO3"</formula>
    </cfRule>
    <cfRule type="cellIs" dxfId="707" priority="51" stopIfTrue="1" operator="equal">
      <formula>"AO2"</formula>
    </cfRule>
    <cfRule type="cellIs" dxfId="706" priority="52" stopIfTrue="1" operator="equal">
      <formula>"AO1"</formula>
    </cfRule>
  </conditionalFormatting>
  <conditionalFormatting sqref="AS128">
    <cfRule type="cellIs" dxfId="705" priority="47" stopIfTrue="1" operator="equal">
      <formula>"AO3"</formula>
    </cfRule>
    <cfRule type="cellIs" dxfId="704" priority="48" stopIfTrue="1" operator="equal">
      <formula>"AO2"</formula>
    </cfRule>
    <cfRule type="cellIs" dxfId="703" priority="49" stopIfTrue="1" operator="equal">
      <formula>"AO1"</formula>
    </cfRule>
  </conditionalFormatting>
  <conditionalFormatting sqref="AS129">
    <cfRule type="cellIs" dxfId="702" priority="44" stopIfTrue="1" operator="equal">
      <formula>"AO3"</formula>
    </cfRule>
    <cfRule type="cellIs" dxfId="701" priority="45" stopIfTrue="1" operator="equal">
      <formula>"AO2"</formula>
    </cfRule>
    <cfRule type="cellIs" dxfId="700" priority="46" stopIfTrue="1" operator="equal">
      <formula>"AO1"</formula>
    </cfRule>
  </conditionalFormatting>
  <conditionalFormatting sqref="AS130">
    <cfRule type="cellIs" dxfId="699" priority="41" stopIfTrue="1" operator="equal">
      <formula>"AO3"</formula>
    </cfRule>
    <cfRule type="cellIs" dxfId="698" priority="42" stopIfTrue="1" operator="equal">
      <formula>"AO2"</formula>
    </cfRule>
    <cfRule type="cellIs" dxfId="697" priority="43" stopIfTrue="1" operator="equal">
      <formula>"AO1"</formula>
    </cfRule>
  </conditionalFormatting>
  <conditionalFormatting sqref="AS131">
    <cfRule type="cellIs" dxfId="696" priority="38" stopIfTrue="1" operator="equal">
      <formula>"AO3"</formula>
    </cfRule>
    <cfRule type="cellIs" dxfId="695" priority="39" stopIfTrue="1" operator="equal">
      <formula>"AO2"</formula>
    </cfRule>
    <cfRule type="cellIs" dxfId="694" priority="40" stopIfTrue="1" operator="equal">
      <formula>"AO1"</formula>
    </cfRule>
  </conditionalFormatting>
  <conditionalFormatting sqref="AS133">
    <cfRule type="cellIs" dxfId="693" priority="35" stopIfTrue="1" operator="equal">
      <formula>"AO3"</formula>
    </cfRule>
    <cfRule type="cellIs" dxfId="692" priority="36" stopIfTrue="1" operator="equal">
      <formula>"AO2"</formula>
    </cfRule>
    <cfRule type="cellIs" dxfId="691" priority="37" stopIfTrue="1" operator="equal">
      <formula>"AO1"</formula>
    </cfRule>
  </conditionalFormatting>
  <conditionalFormatting sqref="AS134">
    <cfRule type="cellIs" dxfId="690" priority="32" stopIfTrue="1" operator="equal">
      <formula>"AO3"</formula>
    </cfRule>
    <cfRule type="cellIs" dxfId="689" priority="33" stopIfTrue="1" operator="equal">
      <formula>"AO2"</formula>
    </cfRule>
    <cfRule type="cellIs" dxfId="688" priority="34" stopIfTrue="1" operator="equal">
      <formula>"AO1"</formula>
    </cfRule>
  </conditionalFormatting>
  <conditionalFormatting sqref="AS135">
    <cfRule type="cellIs" dxfId="687" priority="29" stopIfTrue="1" operator="equal">
      <formula>"AO3"</formula>
    </cfRule>
    <cfRule type="cellIs" dxfId="686" priority="30" stopIfTrue="1" operator="equal">
      <formula>"AO2"</formula>
    </cfRule>
    <cfRule type="cellIs" dxfId="685" priority="31" stopIfTrue="1" operator="equal">
      <formula>"AO1"</formula>
    </cfRule>
  </conditionalFormatting>
  <conditionalFormatting sqref="AS136">
    <cfRule type="cellIs" dxfId="684" priority="26" stopIfTrue="1" operator="equal">
      <formula>"AO3"</formula>
    </cfRule>
    <cfRule type="cellIs" dxfId="683" priority="27" stopIfTrue="1" operator="equal">
      <formula>"AO2"</formula>
    </cfRule>
    <cfRule type="cellIs" dxfId="682" priority="28" stopIfTrue="1" operator="equal">
      <formula>"AO1"</formula>
    </cfRule>
  </conditionalFormatting>
  <conditionalFormatting sqref="AS137">
    <cfRule type="cellIs" dxfId="681" priority="23" stopIfTrue="1" operator="equal">
      <formula>"AO3"</formula>
    </cfRule>
    <cfRule type="cellIs" dxfId="680" priority="24" stopIfTrue="1" operator="equal">
      <formula>"AO2"</formula>
    </cfRule>
    <cfRule type="cellIs" dxfId="679" priority="25" stopIfTrue="1" operator="equal">
      <formula>"AO1"</formula>
    </cfRule>
  </conditionalFormatting>
  <conditionalFormatting sqref="AS139">
    <cfRule type="cellIs" dxfId="678" priority="20" stopIfTrue="1" operator="equal">
      <formula>"AO3"</formula>
    </cfRule>
    <cfRule type="cellIs" dxfId="677" priority="21" stopIfTrue="1" operator="equal">
      <formula>"AO2"</formula>
    </cfRule>
    <cfRule type="cellIs" dxfId="676" priority="22" stopIfTrue="1" operator="equal">
      <formula>"AO1"</formula>
    </cfRule>
  </conditionalFormatting>
  <conditionalFormatting sqref="AS141">
    <cfRule type="cellIs" dxfId="675" priority="17" stopIfTrue="1" operator="equal">
      <formula>"AO3"</formula>
    </cfRule>
    <cfRule type="cellIs" dxfId="674" priority="18" stopIfTrue="1" operator="equal">
      <formula>"AO2"</formula>
    </cfRule>
    <cfRule type="cellIs" dxfId="673" priority="19" stopIfTrue="1" operator="equal">
      <formula>"AO1"</formula>
    </cfRule>
  </conditionalFormatting>
  <conditionalFormatting sqref="AS145">
    <cfRule type="cellIs" dxfId="672" priority="14" stopIfTrue="1" operator="equal">
      <formula>"AO3"</formula>
    </cfRule>
    <cfRule type="cellIs" dxfId="671" priority="15" stopIfTrue="1" operator="equal">
      <formula>"AO2"</formula>
    </cfRule>
    <cfRule type="cellIs" dxfId="670" priority="16" stopIfTrue="1" operator="equal">
      <formula>"AO1"</formula>
    </cfRule>
  </conditionalFormatting>
  <conditionalFormatting sqref="AS146">
    <cfRule type="cellIs" dxfId="669" priority="11" stopIfTrue="1" operator="equal">
      <formula>"AO3"</formula>
    </cfRule>
    <cfRule type="cellIs" dxfId="668" priority="12" stopIfTrue="1" operator="equal">
      <formula>"AO2"</formula>
    </cfRule>
    <cfRule type="cellIs" dxfId="667" priority="13" stopIfTrue="1" operator="equal">
      <formula>"AO1"</formula>
    </cfRule>
  </conditionalFormatting>
  <conditionalFormatting sqref="AS147">
    <cfRule type="cellIs" dxfId="666" priority="8" stopIfTrue="1" operator="equal">
      <formula>"AO3"</formula>
    </cfRule>
    <cfRule type="cellIs" dxfId="665" priority="9" stopIfTrue="1" operator="equal">
      <formula>"AO2"</formula>
    </cfRule>
    <cfRule type="cellIs" dxfId="664" priority="10" stopIfTrue="1" operator="equal">
      <formula>"AO1"</formula>
    </cfRule>
  </conditionalFormatting>
  <conditionalFormatting sqref="D54:AQ54 D59:AQ59 D67:AQ67 D77:AQ77 D87:AQ87 D125:AQ125 D147:AQ147">
    <cfRule type="cellIs" dxfId="663" priority="7" operator="greaterThan">
      <formula>6</formula>
    </cfRule>
  </conditionalFormatting>
  <conditionalFormatting sqref="D111:AQ111">
    <cfRule type="cellIs" dxfId="662" priority="6" operator="greaterThan">
      <formula>7</formula>
    </cfRule>
  </conditionalFormatting>
  <conditionalFormatting sqref="D47:AQ47 D61:AQ61 D88:AQ89 D105:AQ106 D136:AQ136">
    <cfRule type="cellIs" dxfId="661" priority="5" operator="greaterThan">
      <formula>5</formula>
    </cfRule>
  </conditionalFormatting>
  <conditionalFormatting sqref="D91:AQ91 D95:AQ95 D107:AQ107 D110:AQ110 D118:AQ118 D122:AQ122 D129:AQ129 D131:AQ131 D135:AQ135 D137:AQ137 D139:AQ139 D146:AQ146 D51:AQ51 D45:AQ46">
    <cfRule type="cellIs" dxfId="660" priority="4" operator="greaterThan">
      <formula>4</formula>
    </cfRule>
  </conditionalFormatting>
  <conditionalFormatting sqref="D63:AQ64 D69:AQ69 D71:AQ71 D74:AQ74 D83:AQ83 D90:AQ90 D102:AQ102 D121:AQ121 D141:AQ142 D145:AQ145">
    <cfRule type="cellIs" dxfId="659" priority="3" operator="greaterThan">
      <formula>3</formula>
    </cfRule>
  </conditionalFormatting>
  <conditionalFormatting sqref="D48:AQ49 D53:AQ53 D62:AQ62 D65:AQ66 D72:AQ72 D80:AQ80 D85:AQ86 D93:AQ94 D96:AQ96 D98:AQ100 D104:AQ104 D113:AQ113 D123:AQ123 D126:AQ126 D143:AQ144">
    <cfRule type="cellIs" dxfId="658" priority="2" operator="greaterThan">
      <formula>2</formula>
    </cfRule>
  </conditionalFormatting>
  <conditionalFormatting sqref="D42:AQ44 D55:AQ57 D84:AQ84 D97:AQ97 D103:AQ103 D108:AQ108 D114:AQ117 D124:AQ124 D132:AQ132 D138:AQ138 D140:AQ140">
    <cfRule type="cellIs" dxfId="657" priority="1" operator="greaterThan">
      <formula>1</formula>
    </cfRule>
  </conditionalFormatting>
  <dataValidations count="3">
    <dataValidation type="whole" operator="lessThanOrEqual" allowBlank="1" showInputMessage="1" showErrorMessage="1" errorTitle="Error" error="The maximum mark for this question is 3 marks." sqref="VID123:VJG123 D65618:AQ65618 JB65618:KE65618 SX65618:UA65618 ACT65618:ADW65618 AMP65618:ANS65618 AWL65618:AXO65618 BGH65618:BHK65618 BQD65618:BRG65618 BZZ65618:CBC65618 CJV65618:CKY65618 CTR65618:CUU65618 DDN65618:DEQ65618 DNJ65618:DOM65618 DXF65618:DYI65618 EHB65618:EIE65618 EQX65618:ESA65618 FAT65618:FBW65618 FKP65618:FLS65618 FUL65618:FVO65618 GEH65618:GFK65618 GOD65618:GPG65618 GXZ65618:GZC65618 HHV65618:HIY65618 HRR65618:HSU65618 IBN65618:ICQ65618 ILJ65618:IMM65618 IVF65618:IWI65618 JFB65618:JGE65618 JOX65618:JQA65618 JYT65618:JZW65618 KIP65618:KJS65618 KSL65618:KTO65618 LCH65618:LDK65618 LMD65618:LNG65618 LVZ65618:LXC65618 MFV65618:MGY65618 MPR65618:MQU65618 MZN65618:NAQ65618 NJJ65618:NKM65618 NTF65618:NUI65618 ODB65618:OEE65618 OMX65618:OOA65618 OWT65618:OXW65618 PGP65618:PHS65618 PQL65618:PRO65618 QAH65618:QBK65618 QKD65618:QLG65618 QTZ65618:QVC65618 RDV65618:REY65618 RNR65618:ROU65618 RXN65618:RYQ65618 SHJ65618:SIM65618 SRF65618:SSI65618 TBB65618:TCE65618 TKX65618:TMA65618 TUT65618:TVW65618 UEP65618:UFS65618 UOL65618:UPO65618 UYH65618:UZK65618 VID65618:VJG65618 VRZ65618:VTC65618 WBV65618:WCY65618 WLR65618:WMU65618 WVN65618:WWQ65618 D131154:AQ131154 JB131154:KE131154 SX131154:UA131154 ACT131154:ADW131154 AMP131154:ANS131154 AWL131154:AXO131154 BGH131154:BHK131154 BQD131154:BRG131154 BZZ131154:CBC131154 CJV131154:CKY131154 CTR131154:CUU131154 DDN131154:DEQ131154 DNJ131154:DOM131154 DXF131154:DYI131154 EHB131154:EIE131154 EQX131154:ESA131154 FAT131154:FBW131154 FKP131154:FLS131154 FUL131154:FVO131154 GEH131154:GFK131154 GOD131154:GPG131154 GXZ131154:GZC131154 HHV131154:HIY131154 HRR131154:HSU131154 IBN131154:ICQ131154 ILJ131154:IMM131154 IVF131154:IWI131154 JFB131154:JGE131154 JOX131154:JQA131154 JYT131154:JZW131154 KIP131154:KJS131154 KSL131154:KTO131154 LCH131154:LDK131154 LMD131154:LNG131154 LVZ131154:LXC131154 MFV131154:MGY131154 MPR131154:MQU131154 MZN131154:NAQ131154 NJJ131154:NKM131154 NTF131154:NUI131154 ODB131154:OEE131154 OMX131154:OOA131154 OWT131154:OXW131154 PGP131154:PHS131154 PQL131154:PRO131154 QAH131154:QBK131154 QKD131154:QLG131154 QTZ131154:QVC131154 RDV131154:REY131154 RNR131154:ROU131154 RXN131154:RYQ131154 SHJ131154:SIM131154 SRF131154:SSI131154 TBB131154:TCE131154 TKX131154:TMA131154 TUT131154:TVW131154 UEP131154:UFS131154 UOL131154:UPO131154 UYH131154:UZK131154 VID131154:VJG131154 VRZ131154:VTC131154 WBV131154:WCY131154 WLR131154:WMU131154 WVN131154:WWQ131154 D196690:AQ196690 JB196690:KE196690 SX196690:UA196690 ACT196690:ADW196690 AMP196690:ANS196690 AWL196690:AXO196690 BGH196690:BHK196690 BQD196690:BRG196690 BZZ196690:CBC196690 CJV196690:CKY196690 CTR196690:CUU196690 DDN196690:DEQ196690 DNJ196690:DOM196690 DXF196690:DYI196690 EHB196690:EIE196690 EQX196690:ESA196690 FAT196690:FBW196690 FKP196690:FLS196690 FUL196690:FVO196690 GEH196690:GFK196690 GOD196690:GPG196690 GXZ196690:GZC196690 HHV196690:HIY196690 HRR196690:HSU196690 IBN196690:ICQ196690 ILJ196690:IMM196690 IVF196690:IWI196690 JFB196690:JGE196690 JOX196690:JQA196690 JYT196690:JZW196690 KIP196690:KJS196690 KSL196690:KTO196690 LCH196690:LDK196690 LMD196690:LNG196690 LVZ196690:LXC196690 MFV196690:MGY196690 MPR196690:MQU196690 MZN196690:NAQ196690 NJJ196690:NKM196690 NTF196690:NUI196690 ODB196690:OEE196690 OMX196690:OOA196690 OWT196690:OXW196690 PGP196690:PHS196690 PQL196690:PRO196690 QAH196690:QBK196690 QKD196690:QLG196690 QTZ196690:QVC196690 RDV196690:REY196690 RNR196690:ROU196690 RXN196690:RYQ196690 SHJ196690:SIM196690 SRF196690:SSI196690 TBB196690:TCE196690 TKX196690:TMA196690 TUT196690:TVW196690 UEP196690:UFS196690 UOL196690:UPO196690 UYH196690:UZK196690 VID196690:VJG196690 VRZ196690:VTC196690 WBV196690:WCY196690 WLR196690:WMU196690 WVN196690:WWQ196690 D262226:AQ262226 JB262226:KE262226 SX262226:UA262226 ACT262226:ADW262226 AMP262226:ANS262226 AWL262226:AXO262226 BGH262226:BHK262226 BQD262226:BRG262226 BZZ262226:CBC262226 CJV262226:CKY262226 CTR262226:CUU262226 DDN262226:DEQ262226 DNJ262226:DOM262226 DXF262226:DYI262226 EHB262226:EIE262226 EQX262226:ESA262226 FAT262226:FBW262226 FKP262226:FLS262226 FUL262226:FVO262226 GEH262226:GFK262226 GOD262226:GPG262226 GXZ262226:GZC262226 HHV262226:HIY262226 HRR262226:HSU262226 IBN262226:ICQ262226 ILJ262226:IMM262226 IVF262226:IWI262226 JFB262226:JGE262226 JOX262226:JQA262226 JYT262226:JZW262226 KIP262226:KJS262226 KSL262226:KTO262226 LCH262226:LDK262226 LMD262226:LNG262226 LVZ262226:LXC262226 MFV262226:MGY262226 MPR262226:MQU262226 MZN262226:NAQ262226 NJJ262226:NKM262226 NTF262226:NUI262226 ODB262226:OEE262226 OMX262226:OOA262226 OWT262226:OXW262226 PGP262226:PHS262226 PQL262226:PRO262226 QAH262226:QBK262226 QKD262226:QLG262226 QTZ262226:QVC262226 RDV262226:REY262226 RNR262226:ROU262226 RXN262226:RYQ262226 SHJ262226:SIM262226 SRF262226:SSI262226 TBB262226:TCE262226 TKX262226:TMA262226 TUT262226:TVW262226 UEP262226:UFS262226 UOL262226:UPO262226 UYH262226:UZK262226 VID262226:VJG262226 VRZ262226:VTC262226 WBV262226:WCY262226 WLR262226:WMU262226 WVN262226:WWQ262226 D327762:AQ327762 JB327762:KE327762 SX327762:UA327762 ACT327762:ADW327762 AMP327762:ANS327762 AWL327762:AXO327762 BGH327762:BHK327762 BQD327762:BRG327762 BZZ327762:CBC327762 CJV327762:CKY327762 CTR327762:CUU327762 DDN327762:DEQ327762 DNJ327762:DOM327762 DXF327762:DYI327762 EHB327762:EIE327762 EQX327762:ESA327762 FAT327762:FBW327762 FKP327762:FLS327762 FUL327762:FVO327762 GEH327762:GFK327762 GOD327762:GPG327762 GXZ327762:GZC327762 HHV327762:HIY327762 HRR327762:HSU327762 IBN327762:ICQ327762 ILJ327762:IMM327762 IVF327762:IWI327762 JFB327762:JGE327762 JOX327762:JQA327762 JYT327762:JZW327762 KIP327762:KJS327762 KSL327762:KTO327762 LCH327762:LDK327762 LMD327762:LNG327762 LVZ327762:LXC327762 MFV327762:MGY327762 MPR327762:MQU327762 MZN327762:NAQ327762 NJJ327762:NKM327762 NTF327762:NUI327762 ODB327762:OEE327762 OMX327762:OOA327762 OWT327762:OXW327762 PGP327762:PHS327762 PQL327762:PRO327762 QAH327762:QBK327762 QKD327762:QLG327762 QTZ327762:QVC327762 RDV327762:REY327762 RNR327762:ROU327762 RXN327762:RYQ327762 SHJ327762:SIM327762 SRF327762:SSI327762 TBB327762:TCE327762 TKX327762:TMA327762 TUT327762:TVW327762 UEP327762:UFS327762 UOL327762:UPO327762 UYH327762:UZK327762 VID327762:VJG327762 VRZ327762:VTC327762 WBV327762:WCY327762 WLR327762:WMU327762 WVN327762:WWQ327762 D393298:AQ393298 JB393298:KE393298 SX393298:UA393298 ACT393298:ADW393298 AMP393298:ANS393298 AWL393298:AXO393298 BGH393298:BHK393298 BQD393298:BRG393298 BZZ393298:CBC393298 CJV393298:CKY393298 CTR393298:CUU393298 DDN393298:DEQ393298 DNJ393298:DOM393298 DXF393298:DYI393298 EHB393298:EIE393298 EQX393298:ESA393298 FAT393298:FBW393298 FKP393298:FLS393298 FUL393298:FVO393298 GEH393298:GFK393298 GOD393298:GPG393298 GXZ393298:GZC393298 HHV393298:HIY393298 HRR393298:HSU393298 IBN393298:ICQ393298 ILJ393298:IMM393298 IVF393298:IWI393298 JFB393298:JGE393298 JOX393298:JQA393298 JYT393298:JZW393298 KIP393298:KJS393298 KSL393298:KTO393298 LCH393298:LDK393298 LMD393298:LNG393298 LVZ393298:LXC393298 MFV393298:MGY393298 MPR393298:MQU393298 MZN393298:NAQ393298 NJJ393298:NKM393298 NTF393298:NUI393298 ODB393298:OEE393298 OMX393298:OOA393298 OWT393298:OXW393298 PGP393298:PHS393298 PQL393298:PRO393298 QAH393298:QBK393298 QKD393298:QLG393298 QTZ393298:QVC393298 RDV393298:REY393298 RNR393298:ROU393298 RXN393298:RYQ393298 SHJ393298:SIM393298 SRF393298:SSI393298 TBB393298:TCE393298 TKX393298:TMA393298 TUT393298:TVW393298 UEP393298:UFS393298 UOL393298:UPO393298 UYH393298:UZK393298 VID393298:VJG393298 VRZ393298:VTC393298 WBV393298:WCY393298 WLR393298:WMU393298 WVN393298:WWQ393298 D458834:AQ458834 JB458834:KE458834 SX458834:UA458834 ACT458834:ADW458834 AMP458834:ANS458834 AWL458834:AXO458834 BGH458834:BHK458834 BQD458834:BRG458834 BZZ458834:CBC458834 CJV458834:CKY458834 CTR458834:CUU458834 DDN458834:DEQ458834 DNJ458834:DOM458834 DXF458834:DYI458834 EHB458834:EIE458834 EQX458834:ESA458834 FAT458834:FBW458834 FKP458834:FLS458834 FUL458834:FVO458834 GEH458834:GFK458834 GOD458834:GPG458834 GXZ458834:GZC458834 HHV458834:HIY458834 HRR458834:HSU458834 IBN458834:ICQ458834 ILJ458834:IMM458834 IVF458834:IWI458834 JFB458834:JGE458834 JOX458834:JQA458834 JYT458834:JZW458834 KIP458834:KJS458834 KSL458834:KTO458834 LCH458834:LDK458834 LMD458834:LNG458834 LVZ458834:LXC458834 MFV458834:MGY458834 MPR458834:MQU458834 MZN458834:NAQ458834 NJJ458834:NKM458834 NTF458834:NUI458834 ODB458834:OEE458834 OMX458834:OOA458834 OWT458834:OXW458834 PGP458834:PHS458834 PQL458834:PRO458834 QAH458834:QBK458834 QKD458834:QLG458834 QTZ458834:QVC458834 RDV458834:REY458834 RNR458834:ROU458834 RXN458834:RYQ458834 SHJ458834:SIM458834 SRF458834:SSI458834 TBB458834:TCE458834 TKX458834:TMA458834 TUT458834:TVW458834 UEP458834:UFS458834 UOL458834:UPO458834 UYH458834:UZK458834 VID458834:VJG458834 VRZ458834:VTC458834 WBV458834:WCY458834 WLR458834:WMU458834 WVN458834:WWQ458834 D524370:AQ524370 JB524370:KE524370 SX524370:UA524370 ACT524370:ADW524370 AMP524370:ANS524370 AWL524370:AXO524370 BGH524370:BHK524370 BQD524370:BRG524370 BZZ524370:CBC524370 CJV524370:CKY524370 CTR524370:CUU524370 DDN524370:DEQ524370 DNJ524370:DOM524370 DXF524370:DYI524370 EHB524370:EIE524370 EQX524370:ESA524370 FAT524370:FBW524370 FKP524370:FLS524370 FUL524370:FVO524370 GEH524370:GFK524370 GOD524370:GPG524370 GXZ524370:GZC524370 HHV524370:HIY524370 HRR524370:HSU524370 IBN524370:ICQ524370 ILJ524370:IMM524370 IVF524370:IWI524370 JFB524370:JGE524370 JOX524370:JQA524370 JYT524370:JZW524370 KIP524370:KJS524370 KSL524370:KTO524370 LCH524370:LDK524370 LMD524370:LNG524370 LVZ524370:LXC524370 MFV524370:MGY524370 MPR524370:MQU524370 MZN524370:NAQ524370 NJJ524370:NKM524370 NTF524370:NUI524370 ODB524370:OEE524370 OMX524370:OOA524370 OWT524370:OXW524370 PGP524370:PHS524370 PQL524370:PRO524370 QAH524370:QBK524370 QKD524370:QLG524370 QTZ524370:QVC524370 RDV524370:REY524370 RNR524370:ROU524370 RXN524370:RYQ524370 SHJ524370:SIM524370 SRF524370:SSI524370 TBB524370:TCE524370 TKX524370:TMA524370 TUT524370:TVW524370 UEP524370:UFS524370 UOL524370:UPO524370 UYH524370:UZK524370 VID524370:VJG524370 VRZ524370:VTC524370 WBV524370:WCY524370 WLR524370:WMU524370 WVN524370:WWQ524370 D589906:AQ589906 JB589906:KE589906 SX589906:UA589906 ACT589906:ADW589906 AMP589906:ANS589906 AWL589906:AXO589906 BGH589906:BHK589906 BQD589906:BRG589906 BZZ589906:CBC589906 CJV589906:CKY589906 CTR589906:CUU589906 DDN589906:DEQ589906 DNJ589906:DOM589906 DXF589906:DYI589906 EHB589906:EIE589906 EQX589906:ESA589906 FAT589906:FBW589906 FKP589906:FLS589906 FUL589906:FVO589906 GEH589906:GFK589906 GOD589906:GPG589906 GXZ589906:GZC589906 HHV589906:HIY589906 HRR589906:HSU589906 IBN589906:ICQ589906 ILJ589906:IMM589906 IVF589906:IWI589906 JFB589906:JGE589906 JOX589906:JQA589906 JYT589906:JZW589906 KIP589906:KJS589906 KSL589906:KTO589906 LCH589906:LDK589906 LMD589906:LNG589906 LVZ589906:LXC589906 MFV589906:MGY589906 MPR589906:MQU589906 MZN589906:NAQ589906 NJJ589906:NKM589906 NTF589906:NUI589906 ODB589906:OEE589906 OMX589906:OOA589906 OWT589906:OXW589906 PGP589906:PHS589906 PQL589906:PRO589906 QAH589906:QBK589906 QKD589906:QLG589906 QTZ589906:QVC589906 RDV589906:REY589906 RNR589906:ROU589906 RXN589906:RYQ589906 SHJ589906:SIM589906 SRF589906:SSI589906 TBB589906:TCE589906 TKX589906:TMA589906 TUT589906:TVW589906 UEP589906:UFS589906 UOL589906:UPO589906 UYH589906:UZK589906 VID589906:VJG589906 VRZ589906:VTC589906 WBV589906:WCY589906 WLR589906:WMU589906 WVN589906:WWQ589906 D655442:AQ655442 JB655442:KE655442 SX655442:UA655442 ACT655442:ADW655442 AMP655442:ANS655442 AWL655442:AXO655442 BGH655442:BHK655442 BQD655442:BRG655442 BZZ655442:CBC655442 CJV655442:CKY655442 CTR655442:CUU655442 DDN655442:DEQ655442 DNJ655442:DOM655442 DXF655442:DYI655442 EHB655442:EIE655442 EQX655442:ESA655442 FAT655442:FBW655442 FKP655442:FLS655442 FUL655442:FVO655442 GEH655442:GFK655442 GOD655442:GPG655442 GXZ655442:GZC655442 HHV655442:HIY655442 HRR655442:HSU655442 IBN655442:ICQ655442 ILJ655442:IMM655442 IVF655442:IWI655442 JFB655442:JGE655442 JOX655442:JQA655442 JYT655442:JZW655442 KIP655442:KJS655442 KSL655442:KTO655442 LCH655442:LDK655442 LMD655442:LNG655442 LVZ655442:LXC655442 MFV655442:MGY655442 MPR655442:MQU655442 MZN655442:NAQ655442 NJJ655442:NKM655442 NTF655442:NUI655442 ODB655442:OEE655442 OMX655442:OOA655442 OWT655442:OXW655442 PGP655442:PHS655442 PQL655442:PRO655442 QAH655442:QBK655442 QKD655442:QLG655442 QTZ655442:QVC655442 RDV655442:REY655442 RNR655442:ROU655442 RXN655442:RYQ655442 SHJ655442:SIM655442 SRF655442:SSI655442 TBB655442:TCE655442 TKX655442:TMA655442 TUT655442:TVW655442 UEP655442:UFS655442 UOL655442:UPO655442 UYH655442:UZK655442 VID655442:VJG655442 VRZ655442:VTC655442 WBV655442:WCY655442 WLR655442:WMU655442 WVN655442:WWQ655442 D720978:AQ720978 JB720978:KE720978 SX720978:UA720978 ACT720978:ADW720978 AMP720978:ANS720978 AWL720978:AXO720978 BGH720978:BHK720978 BQD720978:BRG720978 BZZ720978:CBC720978 CJV720978:CKY720978 CTR720978:CUU720978 DDN720978:DEQ720978 DNJ720978:DOM720978 DXF720978:DYI720978 EHB720978:EIE720978 EQX720978:ESA720978 FAT720978:FBW720978 FKP720978:FLS720978 FUL720978:FVO720978 GEH720978:GFK720978 GOD720978:GPG720978 GXZ720978:GZC720978 HHV720978:HIY720978 HRR720978:HSU720978 IBN720978:ICQ720978 ILJ720978:IMM720978 IVF720978:IWI720978 JFB720978:JGE720978 JOX720978:JQA720978 JYT720978:JZW720978 KIP720978:KJS720978 KSL720978:KTO720978 LCH720978:LDK720978 LMD720978:LNG720978 LVZ720978:LXC720978 MFV720978:MGY720978 MPR720978:MQU720978 MZN720978:NAQ720978 NJJ720978:NKM720978 NTF720978:NUI720978 ODB720978:OEE720978 OMX720978:OOA720978 OWT720978:OXW720978 PGP720978:PHS720978 PQL720978:PRO720978 QAH720978:QBK720978 QKD720978:QLG720978 QTZ720978:QVC720978 RDV720978:REY720978 RNR720978:ROU720978 RXN720978:RYQ720978 SHJ720978:SIM720978 SRF720978:SSI720978 TBB720978:TCE720978 TKX720978:TMA720978 TUT720978:TVW720978 UEP720978:UFS720978 UOL720978:UPO720978 UYH720978:UZK720978 VID720978:VJG720978 VRZ720978:VTC720978 WBV720978:WCY720978 WLR720978:WMU720978 WVN720978:WWQ720978 D786514:AQ786514 JB786514:KE786514 SX786514:UA786514 ACT786514:ADW786514 AMP786514:ANS786514 AWL786514:AXO786514 BGH786514:BHK786514 BQD786514:BRG786514 BZZ786514:CBC786514 CJV786514:CKY786514 CTR786514:CUU786514 DDN786514:DEQ786514 DNJ786514:DOM786514 DXF786514:DYI786514 EHB786514:EIE786514 EQX786514:ESA786514 FAT786514:FBW786514 FKP786514:FLS786514 FUL786514:FVO786514 GEH786514:GFK786514 GOD786514:GPG786514 GXZ786514:GZC786514 HHV786514:HIY786514 HRR786514:HSU786514 IBN786514:ICQ786514 ILJ786514:IMM786514 IVF786514:IWI786514 JFB786514:JGE786514 JOX786514:JQA786514 JYT786514:JZW786514 KIP786514:KJS786514 KSL786514:KTO786514 LCH786514:LDK786514 LMD786514:LNG786514 LVZ786514:LXC786514 MFV786514:MGY786514 MPR786514:MQU786514 MZN786514:NAQ786514 NJJ786514:NKM786514 NTF786514:NUI786514 ODB786514:OEE786514 OMX786514:OOA786514 OWT786514:OXW786514 PGP786514:PHS786514 PQL786514:PRO786514 QAH786514:QBK786514 QKD786514:QLG786514 QTZ786514:QVC786514 RDV786514:REY786514 RNR786514:ROU786514 RXN786514:RYQ786514 SHJ786514:SIM786514 SRF786514:SSI786514 TBB786514:TCE786514 TKX786514:TMA786514 TUT786514:TVW786514 UEP786514:UFS786514 UOL786514:UPO786514 UYH786514:UZK786514 VID786514:VJG786514 VRZ786514:VTC786514 WBV786514:WCY786514 WLR786514:WMU786514 WVN786514:WWQ786514 D852050:AQ852050 JB852050:KE852050 SX852050:UA852050 ACT852050:ADW852050 AMP852050:ANS852050 AWL852050:AXO852050 BGH852050:BHK852050 BQD852050:BRG852050 BZZ852050:CBC852050 CJV852050:CKY852050 CTR852050:CUU852050 DDN852050:DEQ852050 DNJ852050:DOM852050 DXF852050:DYI852050 EHB852050:EIE852050 EQX852050:ESA852050 FAT852050:FBW852050 FKP852050:FLS852050 FUL852050:FVO852050 GEH852050:GFK852050 GOD852050:GPG852050 GXZ852050:GZC852050 HHV852050:HIY852050 HRR852050:HSU852050 IBN852050:ICQ852050 ILJ852050:IMM852050 IVF852050:IWI852050 JFB852050:JGE852050 JOX852050:JQA852050 JYT852050:JZW852050 KIP852050:KJS852050 KSL852050:KTO852050 LCH852050:LDK852050 LMD852050:LNG852050 LVZ852050:LXC852050 MFV852050:MGY852050 MPR852050:MQU852050 MZN852050:NAQ852050 NJJ852050:NKM852050 NTF852050:NUI852050 ODB852050:OEE852050 OMX852050:OOA852050 OWT852050:OXW852050 PGP852050:PHS852050 PQL852050:PRO852050 QAH852050:QBK852050 QKD852050:QLG852050 QTZ852050:QVC852050 RDV852050:REY852050 RNR852050:ROU852050 RXN852050:RYQ852050 SHJ852050:SIM852050 SRF852050:SSI852050 TBB852050:TCE852050 TKX852050:TMA852050 TUT852050:TVW852050 UEP852050:UFS852050 UOL852050:UPO852050 UYH852050:UZK852050 VID852050:VJG852050 VRZ852050:VTC852050 WBV852050:WCY852050 WLR852050:WMU852050 WVN852050:WWQ852050 D917586:AQ917586 JB917586:KE917586 SX917586:UA917586 ACT917586:ADW917586 AMP917586:ANS917586 AWL917586:AXO917586 BGH917586:BHK917586 BQD917586:BRG917586 BZZ917586:CBC917586 CJV917586:CKY917586 CTR917586:CUU917586 DDN917586:DEQ917586 DNJ917586:DOM917586 DXF917586:DYI917586 EHB917586:EIE917586 EQX917586:ESA917586 FAT917586:FBW917586 FKP917586:FLS917586 FUL917586:FVO917586 GEH917586:GFK917586 GOD917586:GPG917586 GXZ917586:GZC917586 HHV917586:HIY917586 HRR917586:HSU917586 IBN917586:ICQ917586 ILJ917586:IMM917586 IVF917586:IWI917586 JFB917586:JGE917586 JOX917586:JQA917586 JYT917586:JZW917586 KIP917586:KJS917586 KSL917586:KTO917586 LCH917586:LDK917586 LMD917586:LNG917586 LVZ917586:LXC917586 MFV917586:MGY917586 MPR917586:MQU917586 MZN917586:NAQ917586 NJJ917586:NKM917586 NTF917586:NUI917586 ODB917586:OEE917586 OMX917586:OOA917586 OWT917586:OXW917586 PGP917586:PHS917586 PQL917586:PRO917586 QAH917586:QBK917586 QKD917586:QLG917586 QTZ917586:QVC917586 RDV917586:REY917586 RNR917586:ROU917586 RXN917586:RYQ917586 SHJ917586:SIM917586 SRF917586:SSI917586 TBB917586:TCE917586 TKX917586:TMA917586 TUT917586:TVW917586 UEP917586:UFS917586 UOL917586:UPO917586 UYH917586:UZK917586 VID917586:VJG917586 VRZ917586:VTC917586 WBV917586:WCY917586 WLR917586:WMU917586 WVN917586:WWQ917586 D983122:AQ983122 JB983122:KE983122 SX983122:UA983122 ACT983122:ADW983122 AMP983122:ANS983122 AWL983122:AXO983122 BGH983122:BHK983122 BQD983122:BRG983122 BZZ983122:CBC983122 CJV983122:CKY983122 CTR983122:CUU983122 DDN983122:DEQ983122 DNJ983122:DOM983122 DXF983122:DYI983122 EHB983122:EIE983122 EQX983122:ESA983122 FAT983122:FBW983122 FKP983122:FLS983122 FUL983122:FVO983122 GEH983122:GFK983122 GOD983122:GPG983122 GXZ983122:GZC983122 HHV983122:HIY983122 HRR983122:HSU983122 IBN983122:ICQ983122 ILJ983122:IMM983122 IVF983122:IWI983122 JFB983122:JGE983122 JOX983122:JQA983122 JYT983122:JZW983122 KIP983122:KJS983122 KSL983122:KTO983122 LCH983122:LDK983122 LMD983122:LNG983122 LVZ983122:LXC983122 MFV983122:MGY983122 MPR983122:MQU983122 MZN983122:NAQ983122 NJJ983122:NKM983122 NTF983122:NUI983122 ODB983122:OEE983122 OMX983122:OOA983122 OWT983122:OXW983122 PGP983122:PHS983122 PQL983122:PRO983122 QAH983122:QBK983122 QKD983122:QLG983122 QTZ983122:QVC983122 RDV983122:REY983122 RNR983122:ROU983122 RXN983122:RYQ983122 SHJ983122:SIM983122 SRF983122:SSI983122 TBB983122:TCE983122 TKX983122:TMA983122 TUT983122:TVW983122 UEP983122:UFS983122 UOL983122:UPO983122 UYH983122:UZK983122 VID983122:VJG983122 VRZ983122:VTC983122 WBV983122:WCY983122 WLR983122:WMU983122 WVN983122:WWQ983122 WLR123:WMU123 D65601:AQ65602 JB65601:KE65602 SX65601:UA65602 ACT65601:ADW65602 AMP65601:ANS65602 AWL65601:AXO65602 BGH65601:BHK65602 BQD65601:BRG65602 BZZ65601:CBC65602 CJV65601:CKY65602 CTR65601:CUU65602 DDN65601:DEQ65602 DNJ65601:DOM65602 DXF65601:DYI65602 EHB65601:EIE65602 EQX65601:ESA65602 FAT65601:FBW65602 FKP65601:FLS65602 FUL65601:FVO65602 GEH65601:GFK65602 GOD65601:GPG65602 GXZ65601:GZC65602 HHV65601:HIY65602 HRR65601:HSU65602 IBN65601:ICQ65602 ILJ65601:IMM65602 IVF65601:IWI65602 JFB65601:JGE65602 JOX65601:JQA65602 JYT65601:JZW65602 KIP65601:KJS65602 KSL65601:KTO65602 LCH65601:LDK65602 LMD65601:LNG65602 LVZ65601:LXC65602 MFV65601:MGY65602 MPR65601:MQU65602 MZN65601:NAQ65602 NJJ65601:NKM65602 NTF65601:NUI65602 ODB65601:OEE65602 OMX65601:OOA65602 OWT65601:OXW65602 PGP65601:PHS65602 PQL65601:PRO65602 QAH65601:QBK65602 QKD65601:QLG65602 QTZ65601:QVC65602 RDV65601:REY65602 RNR65601:ROU65602 RXN65601:RYQ65602 SHJ65601:SIM65602 SRF65601:SSI65602 TBB65601:TCE65602 TKX65601:TMA65602 TUT65601:TVW65602 UEP65601:UFS65602 UOL65601:UPO65602 UYH65601:UZK65602 VID65601:VJG65602 VRZ65601:VTC65602 WBV65601:WCY65602 WLR65601:WMU65602 WVN65601:WWQ65602 D131137:AQ131138 JB131137:KE131138 SX131137:UA131138 ACT131137:ADW131138 AMP131137:ANS131138 AWL131137:AXO131138 BGH131137:BHK131138 BQD131137:BRG131138 BZZ131137:CBC131138 CJV131137:CKY131138 CTR131137:CUU131138 DDN131137:DEQ131138 DNJ131137:DOM131138 DXF131137:DYI131138 EHB131137:EIE131138 EQX131137:ESA131138 FAT131137:FBW131138 FKP131137:FLS131138 FUL131137:FVO131138 GEH131137:GFK131138 GOD131137:GPG131138 GXZ131137:GZC131138 HHV131137:HIY131138 HRR131137:HSU131138 IBN131137:ICQ131138 ILJ131137:IMM131138 IVF131137:IWI131138 JFB131137:JGE131138 JOX131137:JQA131138 JYT131137:JZW131138 KIP131137:KJS131138 KSL131137:KTO131138 LCH131137:LDK131138 LMD131137:LNG131138 LVZ131137:LXC131138 MFV131137:MGY131138 MPR131137:MQU131138 MZN131137:NAQ131138 NJJ131137:NKM131138 NTF131137:NUI131138 ODB131137:OEE131138 OMX131137:OOA131138 OWT131137:OXW131138 PGP131137:PHS131138 PQL131137:PRO131138 QAH131137:QBK131138 QKD131137:QLG131138 QTZ131137:QVC131138 RDV131137:REY131138 RNR131137:ROU131138 RXN131137:RYQ131138 SHJ131137:SIM131138 SRF131137:SSI131138 TBB131137:TCE131138 TKX131137:TMA131138 TUT131137:TVW131138 UEP131137:UFS131138 UOL131137:UPO131138 UYH131137:UZK131138 VID131137:VJG131138 VRZ131137:VTC131138 WBV131137:WCY131138 WLR131137:WMU131138 WVN131137:WWQ131138 D196673:AQ196674 JB196673:KE196674 SX196673:UA196674 ACT196673:ADW196674 AMP196673:ANS196674 AWL196673:AXO196674 BGH196673:BHK196674 BQD196673:BRG196674 BZZ196673:CBC196674 CJV196673:CKY196674 CTR196673:CUU196674 DDN196673:DEQ196674 DNJ196673:DOM196674 DXF196673:DYI196674 EHB196673:EIE196674 EQX196673:ESA196674 FAT196673:FBW196674 FKP196673:FLS196674 FUL196673:FVO196674 GEH196673:GFK196674 GOD196673:GPG196674 GXZ196673:GZC196674 HHV196673:HIY196674 HRR196673:HSU196674 IBN196673:ICQ196674 ILJ196673:IMM196674 IVF196673:IWI196674 JFB196673:JGE196674 JOX196673:JQA196674 JYT196673:JZW196674 KIP196673:KJS196674 KSL196673:KTO196674 LCH196673:LDK196674 LMD196673:LNG196674 LVZ196673:LXC196674 MFV196673:MGY196674 MPR196673:MQU196674 MZN196673:NAQ196674 NJJ196673:NKM196674 NTF196673:NUI196674 ODB196673:OEE196674 OMX196673:OOA196674 OWT196673:OXW196674 PGP196673:PHS196674 PQL196673:PRO196674 QAH196673:QBK196674 QKD196673:QLG196674 QTZ196673:QVC196674 RDV196673:REY196674 RNR196673:ROU196674 RXN196673:RYQ196674 SHJ196673:SIM196674 SRF196673:SSI196674 TBB196673:TCE196674 TKX196673:TMA196674 TUT196673:TVW196674 UEP196673:UFS196674 UOL196673:UPO196674 UYH196673:UZK196674 VID196673:VJG196674 VRZ196673:VTC196674 WBV196673:WCY196674 WLR196673:WMU196674 WVN196673:WWQ196674 D262209:AQ262210 JB262209:KE262210 SX262209:UA262210 ACT262209:ADW262210 AMP262209:ANS262210 AWL262209:AXO262210 BGH262209:BHK262210 BQD262209:BRG262210 BZZ262209:CBC262210 CJV262209:CKY262210 CTR262209:CUU262210 DDN262209:DEQ262210 DNJ262209:DOM262210 DXF262209:DYI262210 EHB262209:EIE262210 EQX262209:ESA262210 FAT262209:FBW262210 FKP262209:FLS262210 FUL262209:FVO262210 GEH262209:GFK262210 GOD262209:GPG262210 GXZ262209:GZC262210 HHV262209:HIY262210 HRR262209:HSU262210 IBN262209:ICQ262210 ILJ262209:IMM262210 IVF262209:IWI262210 JFB262209:JGE262210 JOX262209:JQA262210 JYT262209:JZW262210 KIP262209:KJS262210 KSL262209:KTO262210 LCH262209:LDK262210 LMD262209:LNG262210 LVZ262209:LXC262210 MFV262209:MGY262210 MPR262209:MQU262210 MZN262209:NAQ262210 NJJ262209:NKM262210 NTF262209:NUI262210 ODB262209:OEE262210 OMX262209:OOA262210 OWT262209:OXW262210 PGP262209:PHS262210 PQL262209:PRO262210 QAH262209:QBK262210 QKD262209:QLG262210 QTZ262209:QVC262210 RDV262209:REY262210 RNR262209:ROU262210 RXN262209:RYQ262210 SHJ262209:SIM262210 SRF262209:SSI262210 TBB262209:TCE262210 TKX262209:TMA262210 TUT262209:TVW262210 UEP262209:UFS262210 UOL262209:UPO262210 UYH262209:UZK262210 VID262209:VJG262210 VRZ262209:VTC262210 WBV262209:WCY262210 WLR262209:WMU262210 WVN262209:WWQ262210 D327745:AQ327746 JB327745:KE327746 SX327745:UA327746 ACT327745:ADW327746 AMP327745:ANS327746 AWL327745:AXO327746 BGH327745:BHK327746 BQD327745:BRG327746 BZZ327745:CBC327746 CJV327745:CKY327746 CTR327745:CUU327746 DDN327745:DEQ327746 DNJ327745:DOM327746 DXF327745:DYI327746 EHB327745:EIE327746 EQX327745:ESA327746 FAT327745:FBW327746 FKP327745:FLS327746 FUL327745:FVO327746 GEH327745:GFK327746 GOD327745:GPG327746 GXZ327745:GZC327746 HHV327745:HIY327746 HRR327745:HSU327746 IBN327745:ICQ327746 ILJ327745:IMM327746 IVF327745:IWI327746 JFB327745:JGE327746 JOX327745:JQA327746 JYT327745:JZW327746 KIP327745:KJS327746 KSL327745:KTO327746 LCH327745:LDK327746 LMD327745:LNG327746 LVZ327745:LXC327746 MFV327745:MGY327746 MPR327745:MQU327746 MZN327745:NAQ327746 NJJ327745:NKM327746 NTF327745:NUI327746 ODB327745:OEE327746 OMX327745:OOA327746 OWT327745:OXW327746 PGP327745:PHS327746 PQL327745:PRO327746 QAH327745:QBK327746 QKD327745:QLG327746 QTZ327745:QVC327746 RDV327745:REY327746 RNR327745:ROU327746 RXN327745:RYQ327746 SHJ327745:SIM327746 SRF327745:SSI327746 TBB327745:TCE327746 TKX327745:TMA327746 TUT327745:TVW327746 UEP327745:UFS327746 UOL327745:UPO327746 UYH327745:UZK327746 VID327745:VJG327746 VRZ327745:VTC327746 WBV327745:WCY327746 WLR327745:WMU327746 WVN327745:WWQ327746 D393281:AQ393282 JB393281:KE393282 SX393281:UA393282 ACT393281:ADW393282 AMP393281:ANS393282 AWL393281:AXO393282 BGH393281:BHK393282 BQD393281:BRG393282 BZZ393281:CBC393282 CJV393281:CKY393282 CTR393281:CUU393282 DDN393281:DEQ393282 DNJ393281:DOM393282 DXF393281:DYI393282 EHB393281:EIE393282 EQX393281:ESA393282 FAT393281:FBW393282 FKP393281:FLS393282 FUL393281:FVO393282 GEH393281:GFK393282 GOD393281:GPG393282 GXZ393281:GZC393282 HHV393281:HIY393282 HRR393281:HSU393282 IBN393281:ICQ393282 ILJ393281:IMM393282 IVF393281:IWI393282 JFB393281:JGE393282 JOX393281:JQA393282 JYT393281:JZW393282 KIP393281:KJS393282 KSL393281:KTO393282 LCH393281:LDK393282 LMD393281:LNG393282 LVZ393281:LXC393282 MFV393281:MGY393282 MPR393281:MQU393282 MZN393281:NAQ393282 NJJ393281:NKM393282 NTF393281:NUI393282 ODB393281:OEE393282 OMX393281:OOA393282 OWT393281:OXW393282 PGP393281:PHS393282 PQL393281:PRO393282 QAH393281:QBK393282 QKD393281:QLG393282 QTZ393281:QVC393282 RDV393281:REY393282 RNR393281:ROU393282 RXN393281:RYQ393282 SHJ393281:SIM393282 SRF393281:SSI393282 TBB393281:TCE393282 TKX393281:TMA393282 TUT393281:TVW393282 UEP393281:UFS393282 UOL393281:UPO393282 UYH393281:UZK393282 VID393281:VJG393282 VRZ393281:VTC393282 WBV393281:WCY393282 WLR393281:WMU393282 WVN393281:WWQ393282 D458817:AQ458818 JB458817:KE458818 SX458817:UA458818 ACT458817:ADW458818 AMP458817:ANS458818 AWL458817:AXO458818 BGH458817:BHK458818 BQD458817:BRG458818 BZZ458817:CBC458818 CJV458817:CKY458818 CTR458817:CUU458818 DDN458817:DEQ458818 DNJ458817:DOM458818 DXF458817:DYI458818 EHB458817:EIE458818 EQX458817:ESA458818 FAT458817:FBW458818 FKP458817:FLS458818 FUL458817:FVO458818 GEH458817:GFK458818 GOD458817:GPG458818 GXZ458817:GZC458818 HHV458817:HIY458818 HRR458817:HSU458818 IBN458817:ICQ458818 ILJ458817:IMM458818 IVF458817:IWI458818 JFB458817:JGE458818 JOX458817:JQA458818 JYT458817:JZW458818 KIP458817:KJS458818 KSL458817:KTO458818 LCH458817:LDK458818 LMD458817:LNG458818 LVZ458817:LXC458818 MFV458817:MGY458818 MPR458817:MQU458818 MZN458817:NAQ458818 NJJ458817:NKM458818 NTF458817:NUI458818 ODB458817:OEE458818 OMX458817:OOA458818 OWT458817:OXW458818 PGP458817:PHS458818 PQL458817:PRO458818 QAH458817:QBK458818 QKD458817:QLG458818 QTZ458817:QVC458818 RDV458817:REY458818 RNR458817:ROU458818 RXN458817:RYQ458818 SHJ458817:SIM458818 SRF458817:SSI458818 TBB458817:TCE458818 TKX458817:TMA458818 TUT458817:TVW458818 UEP458817:UFS458818 UOL458817:UPO458818 UYH458817:UZK458818 VID458817:VJG458818 VRZ458817:VTC458818 WBV458817:WCY458818 WLR458817:WMU458818 WVN458817:WWQ458818 D524353:AQ524354 JB524353:KE524354 SX524353:UA524354 ACT524353:ADW524354 AMP524353:ANS524354 AWL524353:AXO524354 BGH524353:BHK524354 BQD524353:BRG524354 BZZ524353:CBC524354 CJV524353:CKY524354 CTR524353:CUU524354 DDN524353:DEQ524354 DNJ524353:DOM524354 DXF524353:DYI524354 EHB524353:EIE524354 EQX524353:ESA524354 FAT524353:FBW524354 FKP524353:FLS524354 FUL524353:FVO524354 GEH524353:GFK524354 GOD524353:GPG524354 GXZ524353:GZC524354 HHV524353:HIY524354 HRR524353:HSU524354 IBN524353:ICQ524354 ILJ524353:IMM524354 IVF524353:IWI524354 JFB524353:JGE524354 JOX524353:JQA524354 JYT524353:JZW524354 KIP524353:KJS524354 KSL524353:KTO524354 LCH524353:LDK524354 LMD524353:LNG524354 LVZ524353:LXC524354 MFV524353:MGY524354 MPR524353:MQU524354 MZN524353:NAQ524354 NJJ524353:NKM524354 NTF524353:NUI524354 ODB524353:OEE524354 OMX524353:OOA524354 OWT524353:OXW524354 PGP524353:PHS524354 PQL524353:PRO524354 QAH524353:QBK524354 QKD524353:QLG524354 QTZ524353:QVC524354 RDV524353:REY524354 RNR524353:ROU524354 RXN524353:RYQ524354 SHJ524353:SIM524354 SRF524353:SSI524354 TBB524353:TCE524354 TKX524353:TMA524354 TUT524353:TVW524354 UEP524353:UFS524354 UOL524353:UPO524354 UYH524353:UZK524354 VID524353:VJG524354 VRZ524353:VTC524354 WBV524353:WCY524354 WLR524353:WMU524354 WVN524353:WWQ524354 D589889:AQ589890 JB589889:KE589890 SX589889:UA589890 ACT589889:ADW589890 AMP589889:ANS589890 AWL589889:AXO589890 BGH589889:BHK589890 BQD589889:BRG589890 BZZ589889:CBC589890 CJV589889:CKY589890 CTR589889:CUU589890 DDN589889:DEQ589890 DNJ589889:DOM589890 DXF589889:DYI589890 EHB589889:EIE589890 EQX589889:ESA589890 FAT589889:FBW589890 FKP589889:FLS589890 FUL589889:FVO589890 GEH589889:GFK589890 GOD589889:GPG589890 GXZ589889:GZC589890 HHV589889:HIY589890 HRR589889:HSU589890 IBN589889:ICQ589890 ILJ589889:IMM589890 IVF589889:IWI589890 JFB589889:JGE589890 JOX589889:JQA589890 JYT589889:JZW589890 KIP589889:KJS589890 KSL589889:KTO589890 LCH589889:LDK589890 LMD589889:LNG589890 LVZ589889:LXC589890 MFV589889:MGY589890 MPR589889:MQU589890 MZN589889:NAQ589890 NJJ589889:NKM589890 NTF589889:NUI589890 ODB589889:OEE589890 OMX589889:OOA589890 OWT589889:OXW589890 PGP589889:PHS589890 PQL589889:PRO589890 QAH589889:QBK589890 QKD589889:QLG589890 QTZ589889:QVC589890 RDV589889:REY589890 RNR589889:ROU589890 RXN589889:RYQ589890 SHJ589889:SIM589890 SRF589889:SSI589890 TBB589889:TCE589890 TKX589889:TMA589890 TUT589889:TVW589890 UEP589889:UFS589890 UOL589889:UPO589890 UYH589889:UZK589890 VID589889:VJG589890 VRZ589889:VTC589890 WBV589889:WCY589890 WLR589889:WMU589890 WVN589889:WWQ589890 D655425:AQ655426 JB655425:KE655426 SX655425:UA655426 ACT655425:ADW655426 AMP655425:ANS655426 AWL655425:AXO655426 BGH655425:BHK655426 BQD655425:BRG655426 BZZ655425:CBC655426 CJV655425:CKY655426 CTR655425:CUU655426 DDN655425:DEQ655426 DNJ655425:DOM655426 DXF655425:DYI655426 EHB655425:EIE655426 EQX655425:ESA655426 FAT655425:FBW655426 FKP655425:FLS655426 FUL655425:FVO655426 GEH655425:GFK655426 GOD655425:GPG655426 GXZ655425:GZC655426 HHV655425:HIY655426 HRR655425:HSU655426 IBN655425:ICQ655426 ILJ655425:IMM655426 IVF655425:IWI655426 JFB655425:JGE655426 JOX655425:JQA655426 JYT655425:JZW655426 KIP655425:KJS655426 KSL655425:KTO655426 LCH655425:LDK655426 LMD655425:LNG655426 LVZ655425:LXC655426 MFV655425:MGY655426 MPR655425:MQU655426 MZN655425:NAQ655426 NJJ655425:NKM655426 NTF655425:NUI655426 ODB655425:OEE655426 OMX655425:OOA655426 OWT655425:OXW655426 PGP655425:PHS655426 PQL655425:PRO655426 QAH655425:QBK655426 QKD655425:QLG655426 QTZ655425:QVC655426 RDV655425:REY655426 RNR655425:ROU655426 RXN655425:RYQ655426 SHJ655425:SIM655426 SRF655425:SSI655426 TBB655425:TCE655426 TKX655425:TMA655426 TUT655425:TVW655426 UEP655425:UFS655426 UOL655425:UPO655426 UYH655425:UZK655426 VID655425:VJG655426 VRZ655425:VTC655426 WBV655425:WCY655426 WLR655425:WMU655426 WVN655425:WWQ655426 D720961:AQ720962 JB720961:KE720962 SX720961:UA720962 ACT720961:ADW720962 AMP720961:ANS720962 AWL720961:AXO720962 BGH720961:BHK720962 BQD720961:BRG720962 BZZ720961:CBC720962 CJV720961:CKY720962 CTR720961:CUU720962 DDN720961:DEQ720962 DNJ720961:DOM720962 DXF720961:DYI720962 EHB720961:EIE720962 EQX720961:ESA720962 FAT720961:FBW720962 FKP720961:FLS720962 FUL720961:FVO720962 GEH720961:GFK720962 GOD720961:GPG720962 GXZ720961:GZC720962 HHV720961:HIY720962 HRR720961:HSU720962 IBN720961:ICQ720962 ILJ720961:IMM720962 IVF720961:IWI720962 JFB720961:JGE720962 JOX720961:JQA720962 JYT720961:JZW720962 KIP720961:KJS720962 KSL720961:KTO720962 LCH720961:LDK720962 LMD720961:LNG720962 LVZ720961:LXC720962 MFV720961:MGY720962 MPR720961:MQU720962 MZN720961:NAQ720962 NJJ720961:NKM720962 NTF720961:NUI720962 ODB720961:OEE720962 OMX720961:OOA720962 OWT720961:OXW720962 PGP720961:PHS720962 PQL720961:PRO720962 QAH720961:QBK720962 QKD720961:QLG720962 QTZ720961:QVC720962 RDV720961:REY720962 RNR720961:ROU720962 RXN720961:RYQ720962 SHJ720961:SIM720962 SRF720961:SSI720962 TBB720961:TCE720962 TKX720961:TMA720962 TUT720961:TVW720962 UEP720961:UFS720962 UOL720961:UPO720962 UYH720961:UZK720962 VID720961:VJG720962 VRZ720961:VTC720962 WBV720961:WCY720962 WLR720961:WMU720962 WVN720961:WWQ720962 D786497:AQ786498 JB786497:KE786498 SX786497:UA786498 ACT786497:ADW786498 AMP786497:ANS786498 AWL786497:AXO786498 BGH786497:BHK786498 BQD786497:BRG786498 BZZ786497:CBC786498 CJV786497:CKY786498 CTR786497:CUU786498 DDN786497:DEQ786498 DNJ786497:DOM786498 DXF786497:DYI786498 EHB786497:EIE786498 EQX786497:ESA786498 FAT786497:FBW786498 FKP786497:FLS786498 FUL786497:FVO786498 GEH786497:GFK786498 GOD786497:GPG786498 GXZ786497:GZC786498 HHV786497:HIY786498 HRR786497:HSU786498 IBN786497:ICQ786498 ILJ786497:IMM786498 IVF786497:IWI786498 JFB786497:JGE786498 JOX786497:JQA786498 JYT786497:JZW786498 KIP786497:KJS786498 KSL786497:KTO786498 LCH786497:LDK786498 LMD786497:LNG786498 LVZ786497:LXC786498 MFV786497:MGY786498 MPR786497:MQU786498 MZN786497:NAQ786498 NJJ786497:NKM786498 NTF786497:NUI786498 ODB786497:OEE786498 OMX786497:OOA786498 OWT786497:OXW786498 PGP786497:PHS786498 PQL786497:PRO786498 QAH786497:QBK786498 QKD786497:QLG786498 QTZ786497:QVC786498 RDV786497:REY786498 RNR786497:ROU786498 RXN786497:RYQ786498 SHJ786497:SIM786498 SRF786497:SSI786498 TBB786497:TCE786498 TKX786497:TMA786498 TUT786497:TVW786498 UEP786497:UFS786498 UOL786497:UPO786498 UYH786497:UZK786498 VID786497:VJG786498 VRZ786497:VTC786498 WBV786497:WCY786498 WLR786497:WMU786498 WVN786497:WWQ786498 D852033:AQ852034 JB852033:KE852034 SX852033:UA852034 ACT852033:ADW852034 AMP852033:ANS852034 AWL852033:AXO852034 BGH852033:BHK852034 BQD852033:BRG852034 BZZ852033:CBC852034 CJV852033:CKY852034 CTR852033:CUU852034 DDN852033:DEQ852034 DNJ852033:DOM852034 DXF852033:DYI852034 EHB852033:EIE852034 EQX852033:ESA852034 FAT852033:FBW852034 FKP852033:FLS852034 FUL852033:FVO852034 GEH852033:GFK852034 GOD852033:GPG852034 GXZ852033:GZC852034 HHV852033:HIY852034 HRR852033:HSU852034 IBN852033:ICQ852034 ILJ852033:IMM852034 IVF852033:IWI852034 JFB852033:JGE852034 JOX852033:JQA852034 JYT852033:JZW852034 KIP852033:KJS852034 KSL852033:KTO852034 LCH852033:LDK852034 LMD852033:LNG852034 LVZ852033:LXC852034 MFV852033:MGY852034 MPR852033:MQU852034 MZN852033:NAQ852034 NJJ852033:NKM852034 NTF852033:NUI852034 ODB852033:OEE852034 OMX852033:OOA852034 OWT852033:OXW852034 PGP852033:PHS852034 PQL852033:PRO852034 QAH852033:QBK852034 QKD852033:QLG852034 QTZ852033:QVC852034 RDV852033:REY852034 RNR852033:ROU852034 RXN852033:RYQ852034 SHJ852033:SIM852034 SRF852033:SSI852034 TBB852033:TCE852034 TKX852033:TMA852034 TUT852033:TVW852034 UEP852033:UFS852034 UOL852033:UPO852034 UYH852033:UZK852034 VID852033:VJG852034 VRZ852033:VTC852034 WBV852033:WCY852034 WLR852033:WMU852034 WVN852033:WWQ852034 D917569:AQ917570 JB917569:KE917570 SX917569:UA917570 ACT917569:ADW917570 AMP917569:ANS917570 AWL917569:AXO917570 BGH917569:BHK917570 BQD917569:BRG917570 BZZ917569:CBC917570 CJV917569:CKY917570 CTR917569:CUU917570 DDN917569:DEQ917570 DNJ917569:DOM917570 DXF917569:DYI917570 EHB917569:EIE917570 EQX917569:ESA917570 FAT917569:FBW917570 FKP917569:FLS917570 FUL917569:FVO917570 GEH917569:GFK917570 GOD917569:GPG917570 GXZ917569:GZC917570 HHV917569:HIY917570 HRR917569:HSU917570 IBN917569:ICQ917570 ILJ917569:IMM917570 IVF917569:IWI917570 JFB917569:JGE917570 JOX917569:JQA917570 JYT917569:JZW917570 KIP917569:KJS917570 KSL917569:KTO917570 LCH917569:LDK917570 LMD917569:LNG917570 LVZ917569:LXC917570 MFV917569:MGY917570 MPR917569:MQU917570 MZN917569:NAQ917570 NJJ917569:NKM917570 NTF917569:NUI917570 ODB917569:OEE917570 OMX917569:OOA917570 OWT917569:OXW917570 PGP917569:PHS917570 PQL917569:PRO917570 QAH917569:QBK917570 QKD917569:QLG917570 QTZ917569:QVC917570 RDV917569:REY917570 RNR917569:ROU917570 RXN917569:RYQ917570 SHJ917569:SIM917570 SRF917569:SSI917570 TBB917569:TCE917570 TKX917569:TMA917570 TUT917569:TVW917570 UEP917569:UFS917570 UOL917569:UPO917570 UYH917569:UZK917570 VID917569:VJG917570 VRZ917569:VTC917570 WBV917569:WCY917570 WLR917569:WMU917570 WVN917569:WWQ917570 D983105:AQ983106 JB983105:KE983106 SX983105:UA983106 ACT983105:ADW983106 AMP983105:ANS983106 AWL983105:AXO983106 BGH983105:BHK983106 BQD983105:BRG983106 BZZ983105:CBC983106 CJV983105:CKY983106 CTR983105:CUU983106 DDN983105:DEQ983106 DNJ983105:DOM983106 DXF983105:DYI983106 EHB983105:EIE983106 EQX983105:ESA983106 FAT983105:FBW983106 FKP983105:FLS983106 FUL983105:FVO983106 GEH983105:GFK983106 GOD983105:GPG983106 GXZ983105:GZC983106 HHV983105:HIY983106 HRR983105:HSU983106 IBN983105:ICQ983106 ILJ983105:IMM983106 IVF983105:IWI983106 JFB983105:JGE983106 JOX983105:JQA983106 JYT983105:JZW983106 KIP983105:KJS983106 KSL983105:KTO983106 LCH983105:LDK983106 LMD983105:LNG983106 LVZ983105:LXC983106 MFV983105:MGY983106 MPR983105:MQU983106 MZN983105:NAQ983106 NJJ983105:NKM983106 NTF983105:NUI983106 ODB983105:OEE983106 OMX983105:OOA983106 OWT983105:OXW983106 PGP983105:PHS983106 PQL983105:PRO983106 QAH983105:QBK983106 QKD983105:QLG983106 QTZ983105:QVC983106 RDV983105:REY983106 RNR983105:ROU983106 RXN983105:RYQ983106 SHJ983105:SIM983106 SRF983105:SSI983106 TBB983105:TCE983106 TKX983105:TMA983106 TUT983105:TVW983106 UEP983105:UFS983106 UOL983105:UPO983106 UYH983105:UZK983106 VID983105:VJG983106 VRZ983105:VTC983106 WBV983105:WCY983106 WLR983105:WMU983106 WVN983105:WWQ983106 WVN123:WWQ123 JB84:KE84 SX84:UA84 ACT84:ADW84 AMP84:ANS84 AWL84:AXO84 BGH84:BHK84 BQD84:BRG84 BZZ84:CBC84 CJV84:CKY84 CTR84:CUU84 DDN84:DEQ84 DNJ84:DOM84 DXF84:DYI84 EHB84:EIE84 EQX84:ESA84 FAT84:FBW84 FKP84:FLS84 FUL84:FVO84 GEH84:GFK84 GOD84:GPG84 GXZ84:GZC84 HHV84:HIY84 HRR84:HSU84 IBN84:ICQ84 ILJ84:IMM84 IVF84:IWI84 JFB84:JGE84 JOX84:JQA84 JYT84:JZW84 KIP84:KJS84 KSL84:KTO84 LCH84:LDK84 LMD84:LNG84 LVZ84:LXC84 MFV84:MGY84 MPR84:MQU84 MZN84:NAQ84 NJJ84:NKM84 NTF84:NUI84 ODB84:OEE84 OMX84:OOA84 OWT84:OXW84 PGP84:PHS84 PQL84:PRO84 QAH84:QBK84 QKD84:QLG84 QTZ84:QVC84 RDV84:REY84 RNR84:ROU84 RXN84:RYQ84 SHJ84:SIM84 SRF84:SSI84 TBB84:TCE84 TKX84:TMA84 TUT84:TVW84 UEP84:UFS84 UOL84:UPO84 UYH84:UZK84 VID84:VJG84 VRZ84:VTC84 WBV84:WCY84 WLR84:WMU84 WVN84:WWQ84 D65577:AQ65577 JB65577:KE65577 SX65577:UA65577 ACT65577:ADW65577 AMP65577:ANS65577 AWL65577:AXO65577 BGH65577:BHK65577 BQD65577:BRG65577 BZZ65577:CBC65577 CJV65577:CKY65577 CTR65577:CUU65577 DDN65577:DEQ65577 DNJ65577:DOM65577 DXF65577:DYI65577 EHB65577:EIE65577 EQX65577:ESA65577 FAT65577:FBW65577 FKP65577:FLS65577 FUL65577:FVO65577 GEH65577:GFK65577 GOD65577:GPG65577 GXZ65577:GZC65577 HHV65577:HIY65577 HRR65577:HSU65577 IBN65577:ICQ65577 ILJ65577:IMM65577 IVF65577:IWI65577 JFB65577:JGE65577 JOX65577:JQA65577 JYT65577:JZW65577 KIP65577:KJS65577 KSL65577:KTO65577 LCH65577:LDK65577 LMD65577:LNG65577 LVZ65577:LXC65577 MFV65577:MGY65577 MPR65577:MQU65577 MZN65577:NAQ65577 NJJ65577:NKM65577 NTF65577:NUI65577 ODB65577:OEE65577 OMX65577:OOA65577 OWT65577:OXW65577 PGP65577:PHS65577 PQL65577:PRO65577 QAH65577:QBK65577 QKD65577:QLG65577 QTZ65577:QVC65577 RDV65577:REY65577 RNR65577:ROU65577 RXN65577:RYQ65577 SHJ65577:SIM65577 SRF65577:SSI65577 TBB65577:TCE65577 TKX65577:TMA65577 TUT65577:TVW65577 UEP65577:UFS65577 UOL65577:UPO65577 UYH65577:UZK65577 VID65577:VJG65577 VRZ65577:VTC65577 WBV65577:WCY65577 WLR65577:WMU65577 WVN65577:WWQ65577 D131113:AQ131113 JB131113:KE131113 SX131113:UA131113 ACT131113:ADW131113 AMP131113:ANS131113 AWL131113:AXO131113 BGH131113:BHK131113 BQD131113:BRG131113 BZZ131113:CBC131113 CJV131113:CKY131113 CTR131113:CUU131113 DDN131113:DEQ131113 DNJ131113:DOM131113 DXF131113:DYI131113 EHB131113:EIE131113 EQX131113:ESA131113 FAT131113:FBW131113 FKP131113:FLS131113 FUL131113:FVO131113 GEH131113:GFK131113 GOD131113:GPG131113 GXZ131113:GZC131113 HHV131113:HIY131113 HRR131113:HSU131113 IBN131113:ICQ131113 ILJ131113:IMM131113 IVF131113:IWI131113 JFB131113:JGE131113 JOX131113:JQA131113 JYT131113:JZW131113 KIP131113:KJS131113 KSL131113:KTO131113 LCH131113:LDK131113 LMD131113:LNG131113 LVZ131113:LXC131113 MFV131113:MGY131113 MPR131113:MQU131113 MZN131113:NAQ131113 NJJ131113:NKM131113 NTF131113:NUI131113 ODB131113:OEE131113 OMX131113:OOA131113 OWT131113:OXW131113 PGP131113:PHS131113 PQL131113:PRO131113 QAH131113:QBK131113 QKD131113:QLG131113 QTZ131113:QVC131113 RDV131113:REY131113 RNR131113:ROU131113 RXN131113:RYQ131113 SHJ131113:SIM131113 SRF131113:SSI131113 TBB131113:TCE131113 TKX131113:TMA131113 TUT131113:TVW131113 UEP131113:UFS131113 UOL131113:UPO131113 UYH131113:UZK131113 VID131113:VJG131113 VRZ131113:VTC131113 WBV131113:WCY131113 WLR131113:WMU131113 WVN131113:WWQ131113 D196649:AQ196649 JB196649:KE196649 SX196649:UA196649 ACT196649:ADW196649 AMP196649:ANS196649 AWL196649:AXO196649 BGH196649:BHK196649 BQD196649:BRG196649 BZZ196649:CBC196649 CJV196649:CKY196649 CTR196649:CUU196649 DDN196649:DEQ196649 DNJ196649:DOM196649 DXF196649:DYI196649 EHB196649:EIE196649 EQX196649:ESA196649 FAT196649:FBW196649 FKP196649:FLS196649 FUL196649:FVO196649 GEH196649:GFK196649 GOD196649:GPG196649 GXZ196649:GZC196649 HHV196649:HIY196649 HRR196649:HSU196649 IBN196649:ICQ196649 ILJ196649:IMM196649 IVF196649:IWI196649 JFB196649:JGE196649 JOX196649:JQA196649 JYT196649:JZW196649 KIP196649:KJS196649 KSL196649:KTO196649 LCH196649:LDK196649 LMD196649:LNG196649 LVZ196649:LXC196649 MFV196649:MGY196649 MPR196649:MQU196649 MZN196649:NAQ196649 NJJ196649:NKM196649 NTF196649:NUI196649 ODB196649:OEE196649 OMX196649:OOA196649 OWT196649:OXW196649 PGP196649:PHS196649 PQL196649:PRO196649 QAH196649:QBK196649 QKD196649:QLG196649 QTZ196649:QVC196649 RDV196649:REY196649 RNR196649:ROU196649 RXN196649:RYQ196649 SHJ196649:SIM196649 SRF196649:SSI196649 TBB196649:TCE196649 TKX196649:TMA196649 TUT196649:TVW196649 UEP196649:UFS196649 UOL196649:UPO196649 UYH196649:UZK196649 VID196649:VJG196649 VRZ196649:VTC196649 WBV196649:WCY196649 WLR196649:WMU196649 WVN196649:WWQ196649 D262185:AQ262185 JB262185:KE262185 SX262185:UA262185 ACT262185:ADW262185 AMP262185:ANS262185 AWL262185:AXO262185 BGH262185:BHK262185 BQD262185:BRG262185 BZZ262185:CBC262185 CJV262185:CKY262185 CTR262185:CUU262185 DDN262185:DEQ262185 DNJ262185:DOM262185 DXF262185:DYI262185 EHB262185:EIE262185 EQX262185:ESA262185 FAT262185:FBW262185 FKP262185:FLS262185 FUL262185:FVO262185 GEH262185:GFK262185 GOD262185:GPG262185 GXZ262185:GZC262185 HHV262185:HIY262185 HRR262185:HSU262185 IBN262185:ICQ262185 ILJ262185:IMM262185 IVF262185:IWI262185 JFB262185:JGE262185 JOX262185:JQA262185 JYT262185:JZW262185 KIP262185:KJS262185 KSL262185:KTO262185 LCH262185:LDK262185 LMD262185:LNG262185 LVZ262185:LXC262185 MFV262185:MGY262185 MPR262185:MQU262185 MZN262185:NAQ262185 NJJ262185:NKM262185 NTF262185:NUI262185 ODB262185:OEE262185 OMX262185:OOA262185 OWT262185:OXW262185 PGP262185:PHS262185 PQL262185:PRO262185 QAH262185:QBK262185 QKD262185:QLG262185 QTZ262185:QVC262185 RDV262185:REY262185 RNR262185:ROU262185 RXN262185:RYQ262185 SHJ262185:SIM262185 SRF262185:SSI262185 TBB262185:TCE262185 TKX262185:TMA262185 TUT262185:TVW262185 UEP262185:UFS262185 UOL262185:UPO262185 UYH262185:UZK262185 VID262185:VJG262185 VRZ262185:VTC262185 WBV262185:WCY262185 WLR262185:WMU262185 WVN262185:WWQ262185 D327721:AQ327721 JB327721:KE327721 SX327721:UA327721 ACT327721:ADW327721 AMP327721:ANS327721 AWL327721:AXO327721 BGH327721:BHK327721 BQD327721:BRG327721 BZZ327721:CBC327721 CJV327721:CKY327721 CTR327721:CUU327721 DDN327721:DEQ327721 DNJ327721:DOM327721 DXF327721:DYI327721 EHB327721:EIE327721 EQX327721:ESA327721 FAT327721:FBW327721 FKP327721:FLS327721 FUL327721:FVO327721 GEH327721:GFK327721 GOD327721:GPG327721 GXZ327721:GZC327721 HHV327721:HIY327721 HRR327721:HSU327721 IBN327721:ICQ327721 ILJ327721:IMM327721 IVF327721:IWI327721 JFB327721:JGE327721 JOX327721:JQA327721 JYT327721:JZW327721 KIP327721:KJS327721 KSL327721:KTO327721 LCH327721:LDK327721 LMD327721:LNG327721 LVZ327721:LXC327721 MFV327721:MGY327721 MPR327721:MQU327721 MZN327721:NAQ327721 NJJ327721:NKM327721 NTF327721:NUI327721 ODB327721:OEE327721 OMX327721:OOA327721 OWT327721:OXW327721 PGP327721:PHS327721 PQL327721:PRO327721 QAH327721:QBK327721 QKD327721:QLG327721 QTZ327721:QVC327721 RDV327721:REY327721 RNR327721:ROU327721 RXN327721:RYQ327721 SHJ327721:SIM327721 SRF327721:SSI327721 TBB327721:TCE327721 TKX327721:TMA327721 TUT327721:TVW327721 UEP327721:UFS327721 UOL327721:UPO327721 UYH327721:UZK327721 VID327721:VJG327721 VRZ327721:VTC327721 WBV327721:WCY327721 WLR327721:WMU327721 WVN327721:WWQ327721 D393257:AQ393257 JB393257:KE393257 SX393257:UA393257 ACT393257:ADW393257 AMP393257:ANS393257 AWL393257:AXO393257 BGH393257:BHK393257 BQD393257:BRG393257 BZZ393257:CBC393257 CJV393257:CKY393257 CTR393257:CUU393257 DDN393257:DEQ393257 DNJ393257:DOM393257 DXF393257:DYI393257 EHB393257:EIE393257 EQX393257:ESA393257 FAT393257:FBW393257 FKP393257:FLS393257 FUL393257:FVO393257 GEH393257:GFK393257 GOD393257:GPG393257 GXZ393257:GZC393257 HHV393257:HIY393257 HRR393257:HSU393257 IBN393257:ICQ393257 ILJ393257:IMM393257 IVF393257:IWI393257 JFB393257:JGE393257 JOX393257:JQA393257 JYT393257:JZW393257 KIP393257:KJS393257 KSL393257:KTO393257 LCH393257:LDK393257 LMD393257:LNG393257 LVZ393257:LXC393257 MFV393257:MGY393257 MPR393257:MQU393257 MZN393257:NAQ393257 NJJ393257:NKM393257 NTF393257:NUI393257 ODB393257:OEE393257 OMX393257:OOA393257 OWT393257:OXW393257 PGP393257:PHS393257 PQL393257:PRO393257 QAH393257:QBK393257 QKD393257:QLG393257 QTZ393257:QVC393257 RDV393257:REY393257 RNR393257:ROU393257 RXN393257:RYQ393257 SHJ393257:SIM393257 SRF393257:SSI393257 TBB393257:TCE393257 TKX393257:TMA393257 TUT393257:TVW393257 UEP393257:UFS393257 UOL393257:UPO393257 UYH393257:UZK393257 VID393257:VJG393257 VRZ393257:VTC393257 WBV393257:WCY393257 WLR393257:WMU393257 WVN393257:WWQ393257 D458793:AQ458793 JB458793:KE458793 SX458793:UA458793 ACT458793:ADW458793 AMP458793:ANS458793 AWL458793:AXO458793 BGH458793:BHK458793 BQD458793:BRG458793 BZZ458793:CBC458793 CJV458793:CKY458793 CTR458793:CUU458793 DDN458793:DEQ458793 DNJ458793:DOM458793 DXF458793:DYI458793 EHB458793:EIE458793 EQX458793:ESA458793 FAT458793:FBW458793 FKP458793:FLS458793 FUL458793:FVO458793 GEH458793:GFK458793 GOD458793:GPG458793 GXZ458793:GZC458793 HHV458793:HIY458793 HRR458793:HSU458793 IBN458793:ICQ458793 ILJ458793:IMM458793 IVF458793:IWI458793 JFB458793:JGE458793 JOX458793:JQA458793 JYT458793:JZW458793 KIP458793:KJS458793 KSL458793:KTO458793 LCH458793:LDK458793 LMD458793:LNG458793 LVZ458793:LXC458793 MFV458793:MGY458793 MPR458793:MQU458793 MZN458793:NAQ458793 NJJ458793:NKM458793 NTF458793:NUI458793 ODB458793:OEE458793 OMX458793:OOA458793 OWT458793:OXW458793 PGP458793:PHS458793 PQL458793:PRO458793 QAH458793:QBK458793 QKD458793:QLG458793 QTZ458793:QVC458793 RDV458793:REY458793 RNR458793:ROU458793 RXN458793:RYQ458793 SHJ458793:SIM458793 SRF458793:SSI458793 TBB458793:TCE458793 TKX458793:TMA458793 TUT458793:TVW458793 UEP458793:UFS458793 UOL458793:UPO458793 UYH458793:UZK458793 VID458793:VJG458793 VRZ458793:VTC458793 WBV458793:WCY458793 WLR458793:WMU458793 WVN458793:WWQ458793 D524329:AQ524329 JB524329:KE524329 SX524329:UA524329 ACT524329:ADW524329 AMP524329:ANS524329 AWL524329:AXO524329 BGH524329:BHK524329 BQD524329:BRG524329 BZZ524329:CBC524329 CJV524329:CKY524329 CTR524329:CUU524329 DDN524329:DEQ524329 DNJ524329:DOM524329 DXF524329:DYI524329 EHB524329:EIE524329 EQX524329:ESA524329 FAT524329:FBW524329 FKP524329:FLS524329 FUL524329:FVO524329 GEH524329:GFK524329 GOD524329:GPG524329 GXZ524329:GZC524329 HHV524329:HIY524329 HRR524329:HSU524329 IBN524329:ICQ524329 ILJ524329:IMM524329 IVF524329:IWI524329 JFB524329:JGE524329 JOX524329:JQA524329 JYT524329:JZW524329 KIP524329:KJS524329 KSL524329:KTO524329 LCH524329:LDK524329 LMD524329:LNG524329 LVZ524329:LXC524329 MFV524329:MGY524329 MPR524329:MQU524329 MZN524329:NAQ524329 NJJ524329:NKM524329 NTF524329:NUI524329 ODB524329:OEE524329 OMX524329:OOA524329 OWT524329:OXW524329 PGP524329:PHS524329 PQL524329:PRO524329 QAH524329:QBK524329 QKD524329:QLG524329 QTZ524329:QVC524329 RDV524329:REY524329 RNR524329:ROU524329 RXN524329:RYQ524329 SHJ524329:SIM524329 SRF524329:SSI524329 TBB524329:TCE524329 TKX524329:TMA524329 TUT524329:TVW524329 UEP524329:UFS524329 UOL524329:UPO524329 UYH524329:UZK524329 VID524329:VJG524329 VRZ524329:VTC524329 WBV524329:WCY524329 WLR524329:WMU524329 WVN524329:WWQ524329 D589865:AQ589865 JB589865:KE589865 SX589865:UA589865 ACT589865:ADW589865 AMP589865:ANS589865 AWL589865:AXO589865 BGH589865:BHK589865 BQD589865:BRG589865 BZZ589865:CBC589865 CJV589865:CKY589865 CTR589865:CUU589865 DDN589865:DEQ589865 DNJ589865:DOM589865 DXF589865:DYI589865 EHB589865:EIE589865 EQX589865:ESA589865 FAT589865:FBW589865 FKP589865:FLS589865 FUL589865:FVO589865 GEH589865:GFK589865 GOD589865:GPG589865 GXZ589865:GZC589865 HHV589865:HIY589865 HRR589865:HSU589865 IBN589865:ICQ589865 ILJ589865:IMM589865 IVF589865:IWI589865 JFB589865:JGE589865 JOX589865:JQA589865 JYT589865:JZW589865 KIP589865:KJS589865 KSL589865:KTO589865 LCH589865:LDK589865 LMD589865:LNG589865 LVZ589865:LXC589865 MFV589865:MGY589865 MPR589865:MQU589865 MZN589865:NAQ589865 NJJ589865:NKM589865 NTF589865:NUI589865 ODB589865:OEE589865 OMX589865:OOA589865 OWT589865:OXW589865 PGP589865:PHS589865 PQL589865:PRO589865 QAH589865:QBK589865 QKD589865:QLG589865 QTZ589865:QVC589865 RDV589865:REY589865 RNR589865:ROU589865 RXN589865:RYQ589865 SHJ589865:SIM589865 SRF589865:SSI589865 TBB589865:TCE589865 TKX589865:TMA589865 TUT589865:TVW589865 UEP589865:UFS589865 UOL589865:UPO589865 UYH589865:UZK589865 VID589865:VJG589865 VRZ589865:VTC589865 WBV589865:WCY589865 WLR589865:WMU589865 WVN589865:WWQ589865 D655401:AQ655401 JB655401:KE655401 SX655401:UA655401 ACT655401:ADW655401 AMP655401:ANS655401 AWL655401:AXO655401 BGH655401:BHK655401 BQD655401:BRG655401 BZZ655401:CBC655401 CJV655401:CKY655401 CTR655401:CUU655401 DDN655401:DEQ655401 DNJ655401:DOM655401 DXF655401:DYI655401 EHB655401:EIE655401 EQX655401:ESA655401 FAT655401:FBW655401 FKP655401:FLS655401 FUL655401:FVO655401 GEH655401:GFK655401 GOD655401:GPG655401 GXZ655401:GZC655401 HHV655401:HIY655401 HRR655401:HSU655401 IBN655401:ICQ655401 ILJ655401:IMM655401 IVF655401:IWI655401 JFB655401:JGE655401 JOX655401:JQA655401 JYT655401:JZW655401 KIP655401:KJS655401 KSL655401:KTO655401 LCH655401:LDK655401 LMD655401:LNG655401 LVZ655401:LXC655401 MFV655401:MGY655401 MPR655401:MQU655401 MZN655401:NAQ655401 NJJ655401:NKM655401 NTF655401:NUI655401 ODB655401:OEE655401 OMX655401:OOA655401 OWT655401:OXW655401 PGP655401:PHS655401 PQL655401:PRO655401 QAH655401:QBK655401 QKD655401:QLG655401 QTZ655401:QVC655401 RDV655401:REY655401 RNR655401:ROU655401 RXN655401:RYQ655401 SHJ655401:SIM655401 SRF655401:SSI655401 TBB655401:TCE655401 TKX655401:TMA655401 TUT655401:TVW655401 UEP655401:UFS655401 UOL655401:UPO655401 UYH655401:UZK655401 VID655401:VJG655401 VRZ655401:VTC655401 WBV655401:WCY655401 WLR655401:WMU655401 WVN655401:WWQ655401 D720937:AQ720937 JB720937:KE720937 SX720937:UA720937 ACT720937:ADW720937 AMP720937:ANS720937 AWL720937:AXO720937 BGH720937:BHK720937 BQD720937:BRG720937 BZZ720937:CBC720937 CJV720937:CKY720937 CTR720937:CUU720937 DDN720937:DEQ720937 DNJ720937:DOM720937 DXF720937:DYI720937 EHB720937:EIE720937 EQX720937:ESA720937 FAT720937:FBW720937 FKP720937:FLS720937 FUL720937:FVO720937 GEH720937:GFK720937 GOD720937:GPG720937 GXZ720937:GZC720937 HHV720937:HIY720937 HRR720937:HSU720937 IBN720937:ICQ720937 ILJ720937:IMM720937 IVF720937:IWI720937 JFB720937:JGE720937 JOX720937:JQA720937 JYT720937:JZW720937 KIP720937:KJS720937 KSL720937:KTO720937 LCH720937:LDK720937 LMD720937:LNG720937 LVZ720937:LXC720937 MFV720937:MGY720937 MPR720937:MQU720937 MZN720937:NAQ720937 NJJ720937:NKM720937 NTF720937:NUI720937 ODB720937:OEE720937 OMX720937:OOA720937 OWT720937:OXW720937 PGP720937:PHS720937 PQL720937:PRO720937 QAH720937:QBK720937 QKD720937:QLG720937 QTZ720937:QVC720937 RDV720937:REY720937 RNR720937:ROU720937 RXN720937:RYQ720937 SHJ720937:SIM720937 SRF720937:SSI720937 TBB720937:TCE720937 TKX720937:TMA720937 TUT720937:TVW720937 UEP720937:UFS720937 UOL720937:UPO720937 UYH720937:UZK720937 VID720937:VJG720937 VRZ720937:VTC720937 WBV720937:WCY720937 WLR720937:WMU720937 WVN720937:WWQ720937 D786473:AQ786473 JB786473:KE786473 SX786473:UA786473 ACT786473:ADW786473 AMP786473:ANS786473 AWL786473:AXO786473 BGH786473:BHK786473 BQD786473:BRG786473 BZZ786473:CBC786473 CJV786473:CKY786473 CTR786473:CUU786473 DDN786473:DEQ786473 DNJ786473:DOM786473 DXF786473:DYI786473 EHB786473:EIE786473 EQX786473:ESA786473 FAT786473:FBW786473 FKP786473:FLS786473 FUL786473:FVO786473 GEH786473:GFK786473 GOD786473:GPG786473 GXZ786473:GZC786473 HHV786473:HIY786473 HRR786473:HSU786473 IBN786473:ICQ786473 ILJ786473:IMM786473 IVF786473:IWI786473 JFB786473:JGE786473 JOX786473:JQA786473 JYT786473:JZW786473 KIP786473:KJS786473 KSL786473:KTO786473 LCH786473:LDK786473 LMD786473:LNG786473 LVZ786473:LXC786473 MFV786473:MGY786473 MPR786473:MQU786473 MZN786473:NAQ786473 NJJ786473:NKM786473 NTF786473:NUI786473 ODB786473:OEE786473 OMX786473:OOA786473 OWT786473:OXW786473 PGP786473:PHS786473 PQL786473:PRO786473 QAH786473:QBK786473 QKD786473:QLG786473 QTZ786473:QVC786473 RDV786473:REY786473 RNR786473:ROU786473 RXN786473:RYQ786473 SHJ786473:SIM786473 SRF786473:SSI786473 TBB786473:TCE786473 TKX786473:TMA786473 TUT786473:TVW786473 UEP786473:UFS786473 UOL786473:UPO786473 UYH786473:UZK786473 VID786473:VJG786473 VRZ786473:VTC786473 WBV786473:WCY786473 WLR786473:WMU786473 WVN786473:WWQ786473 D852009:AQ852009 JB852009:KE852009 SX852009:UA852009 ACT852009:ADW852009 AMP852009:ANS852009 AWL852009:AXO852009 BGH852009:BHK852009 BQD852009:BRG852009 BZZ852009:CBC852009 CJV852009:CKY852009 CTR852009:CUU852009 DDN852009:DEQ852009 DNJ852009:DOM852009 DXF852009:DYI852009 EHB852009:EIE852009 EQX852009:ESA852009 FAT852009:FBW852009 FKP852009:FLS852009 FUL852009:FVO852009 GEH852009:GFK852009 GOD852009:GPG852009 GXZ852009:GZC852009 HHV852009:HIY852009 HRR852009:HSU852009 IBN852009:ICQ852009 ILJ852009:IMM852009 IVF852009:IWI852009 JFB852009:JGE852009 JOX852009:JQA852009 JYT852009:JZW852009 KIP852009:KJS852009 KSL852009:KTO852009 LCH852009:LDK852009 LMD852009:LNG852009 LVZ852009:LXC852009 MFV852009:MGY852009 MPR852009:MQU852009 MZN852009:NAQ852009 NJJ852009:NKM852009 NTF852009:NUI852009 ODB852009:OEE852009 OMX852009:OOA852009 OWT852009:OXW852009 PGP852009:PHS852009 PQL852009:PRO852009 QAH852009:QBK852009 QKD852009:QLG852009 QTZ852009:QVC852009 RDV852009:REY852009 RNR852009:ROU852009 RXN852009:RYQ852009 SHJ852009:SIM852009 SRF852009:SSI852009 TBB852009:TCE852009 TKX852009:TMA852009 TUT852009:TVW852009 UEP852009:UFS852009 UOL852009:UPO852009 UYH852009:UZK852009 VID852009:VJG852009 VRZ852009:VTC852009 WBV852009:WCY852009 WLR852009:WMU852009 WVN852009:WWQ852009 D917545:AQ917545 JB917545:KE917545 SX917545:UA917545 ACT917545:ADW917545 AMP917545:ANS917545 AWL917545:AXO917545 BGH917545:BHK917545 BQD917545:BRG917545 BZZ917545:CBC917545 CJV917545:CKY917545 CTR917545:CUU917545 DDN917545:DEQ917545 DNJ917545:DOM917545 DXF917545:DYI917545 EHB917545:EIE917545 EQX917545:ESA917545 FAT917545:FBW917545 FKP917545:FLS917545 FUL917545:FVO917545 GEH917545:GFK917545 GOD917545:GPG917545 GXZ917545:GZC917545 HHV917545:HIY917545 HRR917545:HSU917545 IBN917545:ICQ917545 ILJ917545:IMM917545 IVF917545:IWI917545 JFB917545:JGE917545 JOX917545:JQA917545 JYT917545:JZW917545 KIP917545:KJS917545 KSL917545:KTO917545 LCH917545:LDK917545 LMD917545:LNG917545 LVZ917545:LXC917545 MFV917545:MGY917545 MPR917545:MQU917545 MZN917545:NAQ917545 NJJ917545:NKM917545 NTF917545:NUI917545 ODB917545:OEE917545 OMX917545:OOA917545 OWT917545:OXW917545 PGP917545:PHS917545 PQL917545:PRO917545 QAH917545:QBK917545 QKD917545:QLG917545 QTZ917545:QVC917545 RDV917545:REY917545 RNR917545:ROU917545 RXN917545:RYQ917545 SHJ917545:SIM917545 SRF917545:SSI917545 TBB917545:TCE917545 TKX917545:TMA917545 TUT917545:TVW917545 UEP917545:UFS917545 UOL917545:UPO917545 UYH917545:UZK917545 VID917545:VJG917545 VRZ917545:VTC917545 WBV917545:WCY917545 WLR917545:WMU917545 WVN917545:WWQ917545 D983081:AQ983081 JB983081:KE983081 SX983081:UA983081 ACT983081:ADW983081 AMP983081:ANS983081 AWL983081:AXO983081 BGH983081:BHK983081 BQD983081:BRG983081 BZZ983081:CBC983081 CJV983081:CKY983081 CTR983081:CUU983081 DDN983081:DEQ983081 DNJ983081:DOM983081 DXF983081:DYI983081 EHB983081:EIE983081 EQX983081:ESA983081 FAT983081:FBW983081 FKP983081:FLS983081 FUL983081:FVO983081 GEH983081:GFK983081 GOD983081:GPG983081 GXZ983081:GZC983081 HHV983081:HIY983081 HRR983081:HSU983081 IBN983081:ICQ983081 ILJ983081:IMM983081 IVF983081:IWI983081 JFB983081:JGE983081 JOX983081:JQA983081 JYT983081:JZW983081 KIP983081:KJS983081 KSL983081:KTO983081 LCH983081:LDK983081 LMD983081:LNG983081 LVZ983081:LXC983081 MFV983081:MGY983081 MPR983081:MQU983081 MZN983081:NAQ983081 NJJ983081:NKM983081 NTF983081:NUI983081 ODB983081:OEE983081 OMX983081:OOA983081 OWT983081:OXW983081 PGP983081:PHS983081 PQL983081:PRO983081 QAH983081:QBK983081 QKD983081:QLG983081 QTZ983081:QVC983081 RDV983081:REY983081 RNR983081:ROU983081 RXN983081:RYQ983081 SHJ983081:SIM983081 SRF983081:SSI983081 TBB983081:TCE983081 TKX983081:TMA983081 TUT983081:TVW983081 UEP983081:UFS983081 UOL983081:UPO983081 UYH983081:UZK983081 VID983081:VJG983081 VRZ983081:VTC983081 WBV983081:WCY983081 WLR983081:WMU983081 WVN983081:WWQ983081 UYH123:UZK123 VRZ123:VTC123 WBV123:WCY123 JB123:KE123 SX123:UA123 ACT123:ADW123 AMP123:ANS123 AWL123:AXO123 BGH123:BHK123 BQD123:BRG123 BZZ123:CBC123 CJV123:CKY123 CTR123:CUU123 DDN123:DEQ123 DNJ123:DOM123 DXF123:DYI123 EHB123:EIE123 EQX123:ESA123 FAT123:FBW123 FKP123:FLS123 FUL123:FVO123 GEH123:GFK123 GOD123:GPG123 GXZ123:GZC123 HHV123:HIY123 HRR123:HSU123 IBN123:ICQ123 ILJ123:IMM123 IVF123:IWI123 JFB123:JGE123 JOX123:JQA123 JYT123:JZW123 KIP123:KJS123 KSL123:KTO123 LCH123:LDK123 LMD123:LNG123 LVZ123:LXC123 MFV123:MGY123 MPR123:MQU123 MZN123:NAQ123 NJJ123:NKM123 NTF123:NUI123 ODB123:OEE123 OMX123:OOA123 OWT123:OXW123 PGP123:PHS123 PQL123:PRO123 QAH123:QBK123 QKD123:QLG123 QTZ123:QVC123 RDV123:REY123 RNR123:ROU123 RXN123:RYQ123 SHJ123:SIM123 SRF123:SSI123 TBB123:TCE123 TKX123:TMA123 TUT123:TVW123 UEP123:UFS123 UOL123:UPO123 WVN146:WWQ146 WLR146:WMU146 WBV146:WCY146 VRZ146:VTC146 VID146:VJG146 UYH146:UZK146 UOL146:UPO146 UEP146:UFS146 TUT146:TVW146 TKX146:TMA146 TBB146:TCE146 SRF146:SSI146 SHJ146:SIM146 RXN146:RYQ146 RNR146:ROU146 RDV146:REY146 QTZ146:QVC146 QKD146:QLG146 QAH146:QBK146 PQL146:PRO146 PGP146:PHS146 OWT146:OXW146 OMX146:OOA146 ODB146:OEE146 NTF146:NUI146 NJJ146:NKM146 MZN146:NAQ146 MPR146:MQU146 MFV146:MGY146 LVZ146:LXC146 LMD146:LNG146 LCH146:LDK146 KSL146:KTO146 KIP146:KJS146 JYT146:JZW146 JOX146:JQA146 JFB146:JGE146 IVF146:IWI146 ILJ146:IMM146 IBN146:ICQ146 HRR146:HSU146 HHV146:HIY146 GXZ146:GZC146 GOD146:GPG146 GEH146:GFK146 FUL146:FVO146 FKP146:FLS146 FAT146:FBW146 EQX146:ESA146 EHB146:EIE146 DXF146:DYI146 DNJ146:DOM146 DDN146:DEQ146 CTR146:CUU146 CJV146:CKY146 BZZ146:CBC146 BQD146:BRG146 BGH146:BHK146 AWL146:AXO146 AMP146:ANS146 ACT146:ADW146 SX146:UA146 JB146:KE146 WVN110:WWQ110 WLR110:WMU110 WBV110:WCY110 VRZ110:VTC110 VID110:VJG110 UYH110:UZK110 UOL110:UPO110 UEP110:UFS110 TUT110:TVW110 TKX110:TMA110 TBB110:TCE110 SRF110:SSI110 SHJ110:SIM110 RXN110:RYQ110 RNR110:ROU110 RDV110:REY110 QTZ110:QVC110 QKD110:QLG110 QAH110:QBK110 PQL110:PRO110 PGP110:PHS110 OWT110:OXW110 OMX110:OOA110 ODB110:OEE110 NTF110:NUI110 NJJ110:NKM110 MZN110:NAQ110 MPR110:MQU110 MFV110:MGY110 LVZ110:LXC110 LMD110:LNG110 LCH110:LDK110 KSL110:KTO110 KIP110:KJS110 JYT110:JZW110 JOX110:JQA110 JFB110:JGE110 IVF110:IWI110 ILJ110:IMM110 IBN110:ICQ110 HRR110:HSU110 HHV110:HIY110 GXZ110:GZC110 GOD110:GPG110 GEH110:GFK110 FUL110:FVO110 FKP110:FLS110 FAT110:FBW110 EQX110:ESA110 EHB110:EIE110 DXF110:DYI110 DNJ110:DOM110 DDN110:DEQ110 CTR110:CUU110 CJV110:CKY110 BZZ110:CBC110 BQD110:BRG110 BGH110:BHK110 AWL110:AXO110 AMP110:ANS110 ACT110:ADW110 SX110:UA110 JB110:KE110" xr:uid="{00000000-0002-0000-0000-000000000000}">
      <formula1>3</formula1>
    </dataValidation>
    <dataValidation type="whole" operator="lessThanOrEqual" allowBlank="1" showInputMessage="1" showErrorMessage="1" errorTitle="Error" error="The maximum mark for this question is 4 marks." sqref="VRZ141:VTC141 D65617:AQ65617 JB65617:KE65617 SX65617:UA65617 ACT65617:ADW65617 AMP65617:ANS65617 AWL65617:AXO65617 BGH65617:BHK65617 BQD65617:BRG65617 BZZ65617:CBC65617 CJV65617:CKY65617 CTR65617:CUU65617 DDN65617:DEQ65617 DNJ65617:DOM65617 DXF65617:DYI65617 EHB65617:EIE65617 EQX65617:ESA65617 FAT65617:FBW65617 FKP65617:FLS65617 FUL65617:FVO65617 GEH65617:GFK65617 GOD65617:GPG65617 GXZ65617:GZC65617 HHV65617:HIY65617 HRR65617:HSU65617 IBN65617:ICQ65617 ILJ65617:IMM65617 IVF65617:IWI65617 JFB65617:JGE65617 JOX65617:JQA65617 JYT65617:JZW65617 KIP65617:KJS65617 KSL65617:KTO65617 LCH65617:LDK65617 LMD65617:LNG65617 LVZ65617:LXC65617 MFV65617:MGY65617 MPR65617:MQU65617 MZN65617:NAQ65617 NJJ65617:NKM65617 NTF65617:NUI65617 ODB65617:OEE65617 OMX65617:OOA65617 OWT65617:OXW65617 PGP65617:PHS65617 PQL65617:PRO65617 QAH65617:QBK65617 QKD65617:QLG65617 QTZ65617:QVC65617 RDV65617:REY65617 RNR65617:ROU65617 RXN65617:RYQ65617 SHJ65617:SIM65617 SRF65617:SSI65617 TBB65617:TCE65617 TKX65617:TMA65617 TUT65617:TVW65617 UEP65617:UFS65617 UOL65617:UPO65617 UYH65617:UZK65617 VID65617:VJG65617 VRZ65617:VTC65617 WBV65617:WCY65617 WLR65617:WMU65617 WVN65617:WWQ65617 D131153:AQ131153 JB131153:KE131153 SX131153:UA131153 ACT131153:ADW131153 AMP131153:ANS131153 AWL131153:AXO131153 BGH131153:BHK131153 BQD131153:BRG131153 BZZ131153:CBC131153 CJV131153:CKY131153 CTR131153:CUU131153 DDN131153:DEQ131153 DNJ131153:DOM131153 DXF131153:DYI131153 EHB131153:EIE131153 EQX131153:ESA131153 FAT131153:FBW131153 FKP131153:FLS131153 FUL131153:FVO131153 GEH131153:GFK131153 GOD131153:GPG131153 GXZ131153:GZC131153 HHV131153:HIY131153 HRR131153:HSU131153 IBN131153:ICQ131153 ILJ131153:IMM131153 IVF131153:IWI131153 JFB131153:JGE131153 JOX131153:JQA131153 JYT131153:JZW131153 KIP131153:KJS131153 KSL131153:KTO131153 LCH131153:LDK131153 LMD131153:LNG131153 LVZ131153:LXC131153 MFV131153:MGY131153 MPR131153:MQU131153 MZN131153:NAQ131153 NJJ131153:NKM131153 NTF131153:NUI131153 ODB131153:OEE131153 OMX131153:OOA131153 OWT131153:OXW131153 PGP131153:PHS131153 PQL131153:PRO131153 QAH131153:QBK131153 QKD131153:QLG131153 QTZ131153:QVC131153 RDV131153:REY131153 RNR131153:ROU131153 RXN131153:RYQ131153 SHJ131153:SIM131153 SRF131153:SSI131153 TBB131153:TCE131153 TKX131153:TMA131153 TUT131153:TVW131153 UEP131153:UFS131153 UOL131153:UPO131153 UYH131153:UZK131153 VID131153:VJG131153 VRZ131153:VTC131153 WBV131153:WCY131153 WLR131153:WMU131153 WVN131153:WWQ131153 D196689:AQ196689 JB196689:KE196689 SX196689:UA196689 ACT196689:ADW196689 AMP196689:ANS196689 AWL196689:AXO196689 BGH196689:BHK196689 BQD196689:BRG196689 BZZ196689:CBC196689 CJV196689:CKY196689 CTR196689:CUU196689 DDN196689:DEQ196689 DNJ196689:DOM196689 DXF196689:DYI196689 EHB196689:EIE196689 EQX196689:ESA196689 FAT196689:FBW196689 FKP196689:FLS196689 FUL196689:FVO196689 GEH196689:GFK196689 GOD196689:GPG196689 GXZ196689:GZC196689 HHV196689:HIY196689 HRR196689:HSU196689 IBN196689:ICQ196689 ILJ196689:IMM196689 IVF196689:IWI196689 JFB196689:JGE196689 JOX196689:JQA196689 JYT196689:JZW196689 KIP196689:KJS196689 KSL196689:KTO196689 LCH196689:LDK196689 LMD196689:LNG196689 LVZ196689:LXC196689 MFV196689:MGY196689 MPR196689:MQU196689 MZN196689:NAQ196689 NJJ196689:NKM196689 NTF196689:NUI196689 ODB196689:OEE196689 OMX196689:OOA196689 OWT196689:OXW196689 PGP196689:PHS196689 PQL196689:PRO196689 QAH196689:QBK196689 QKD196689:QLG196689 QTZ196689:QVC196689 RDV196689:REY196689 RNR196689:ROU196689 RXN196689:RYQ196689 SHJ196689:SIM196689 SRF196689:SSI196689 TBB196689:TCE196689 TKX196689:TMA196689 TUT196689:TVW196689 UEP196689:UFS196689 UOL196689:UPO196689 UYH196689:UZK196689 VID196689:VJG196689 VRZ196689:VTC196689 WBV196689:WCY196689 WLR196689:WMU196689 WVN196689:WWQ196689 D262225:AQ262225 JB262225:KE262225 SX262225:UA262225 ACT262225:ADW262225 AMP262225:ANS262225 AWL262225:AXO262225 BGH262225:BHK262225 BQD262225:BRG262225 BZZ262225:CBC262225 CJV262225:CKY262225 CTR262225:CUU262225 DDN262225:DEQ262225 DNJ262225:DOM262225 DXF262225:DYI262225 EHB262225:EIE262225 EQX262225:ESA262225 FAT262225:FBW262225 FKP262225:FLS262225 FUL262225:FVO262225 GEH262225:GFK262225 GOD262225:GPG262225 GXZ262225:GZC262225 HHV262225:HIY262225 HRR262225:HSU262225 IBN262225:ICQ262225 ILJ262225:IMM262225 IVF262225:IWI262225 JFB262225:JGE262225 JOX262225:JQA262225 JYT262225:JZW262225 KIP262225:KJS262225 KSL262225:KTO262225 LCH262225:LDK262225 LMD262225:LNG262225 LVZ262225:LXC262225 MFV262225:MGY262225 MPR262225:MQU262225 MZN262225:NAQ262225 NJJ262225:NKM262225 NTF262225:NUI262225 ODB262225:OEE262225 OMX262225:OOA262225 OWT262225:OXW262225 PGP262225:PHS262225 PQL262225:PRO262225 QAH262225:QBK262225 QKD262225:QLG262225 QTZ262225:QVC262225 RDV262225:REY262225 RNR262225:ROU262225 RXN262225:RYQ262225 SHJ262225:SIM262225 SRF262225:SSI262225 TBB262225:TCE262225 TKX262225:TMA262225 TUT262225:TVW262225 UEP262225:UFS262225 UOL262225:UPO262225 UYH262225:UZK262225 VID262225:VJG262225 VRZ262225:VTC262225 WBV262225:WCY262225 WLR262225:WMU262225 WVN262225:WWQ262225 D327761:AQ327761 JB327761:KE327761 SX327761:UA327761 ACT327761:ADW327761 AMP327761:ANS327761 AWL327761:AXO327761 BGH327761:BHK327761 BQD327761:BRG327761 BZZ327761:CBC327761 CJV327761:CKY327761 CTR327761:CUU327761 DDN327761:DEQ327761 DNJ327761:DOM327761 DXF327761:DYI327761 EHB327761:EIE327761 EQX327761:ESA327761 FAT327761:FBW327761 FKP327761:FLS327761 FUL327761:FVO327761 GEH327761:GFK327761 GOD327761:GPG327761 GXZ327761:GZC327761 HHV327761:HIY327761 HRR327761:HSU327761 IBN327761:ICQ327761 ILJ327761:IMM327761 IVF327761:IWI327761 JFB327761:JGE327761 JOX327761:JQA327761 JYT327761:JZW327761 KIP327761:KJS327761 KSL327761:KTO327761 LCH327761:LDK327761 LMD327761:LNG327761 LVZ327761:LXC327761 MFV327761:MGY327761 MPR327761:MQU327761 MZN327761:NAQ327761 NJJ327761:NKM327761 NTF327761:NUI327761 ODB327761:OEE327761 OMX327761:OOA327761 OWT327761:OXW327761 PGP327761:PHS327761 PQL327761:PRO327761 QAH327761:QBK327761 QKD327761:QLG327761 QTZ327761:QVC327761 RDV327761:REY327761 RNR327761:ROU327761 RXN327761:RYQ327761 SHJ327761:SIM327761 SRF327761:SSI327761 TBB327761:TCE327761 TKX327761:TMA327761 TUT327761:TVW327761 UEP327761:UFS327761 UOL327761:UPO327761 UYH327761:UZK327761 VID327761:VJG327761 VRZ327761:VTC327761 WBV327761:WCY327761 WLR327761:WMU327761 WVN327761:WWQ327761 D393297:AQ393297 JB393297:KE393297 SX393297:UA393297 ACT393297:ADW393297 AMP393297:ANS393297 AWL393297:AXO393297 BGH393297:BHK393297 BQD393297:BRG393297 BZZ393297:CBC393297 CJV393297:CKY393297 CTR393297:CUU393297 DDN393297:DEQ393297 DNJ393297:DOM393297 DXF393297:DYI393297 EHB393297:EIE393297 EQX393297:ESA393297 FAT393297:FBW393297 FKP393297:FLS393297 FUL393297:FVO393297 GEH393297:GFK393297 GOD393297:GPG393297 GXZ393297:GZC393297 HHV393297:HIY393297 HRR393297:HSU393297 IBN393297:ICQ393297 ILJ393297:IMM393297 IVF393297:IWI393297 JFB393297:JGE393297 JOX393297:JQA393297 JYT393297:JZW393297 KIP393297:KJS393297 KSL393297:KTO393297 LCH393297:LDK393297 LMD393297:LNG393297 LVZ393297:LXC393297 MFV393297:MGY393297 MPR393297:MQU393297 MZN393297:NAQ393297 NJJ393297:NKM393297 NTF393297:NUI393297 ODB393297:OEE393297 OMX393297:OOA393297 OWT393297:OXW393297 PGP393297:PHS393297 PQL393297:PRO393297 QAH393297:QBK393297 QKD393297:QLG393297 QTZ393297:QVC393297 RDV393297:REY393297 RNR393297:ROU393297 RXN393297:RYQ393297 SHJ393297:SIM393297 SRF393297:SSI393297 TBB393297:TCE393297 TKX393297:TMA393297 TUT393297:TVW393297 UEP393297:UFS393297 UOL393297:UPO393297 UYH393297:UZK393297 VID393297:VJG393297 VRZ393297:VTC393297 WBV393297:WCY393297 WLR393297:WMU393297 WVN393297:WWQ393297 D458833:AQ458833 JB458833:KE458833 SX458833:UA458833 ACT458833:ADW458833 AMP458833:ANS458833 AWL458833:AXO458833 BGH458833:BHK458833 BQD458833:BRG458833 BZZ458833:CBC458833 CJV458833:CKY458833 CTR458833:CUU458833 DDN458833:DEQ458833 DNJ458833:DOM458833 DXF458833:DYI458833 EHB458833:EIE458833 EQX458833:ESA458833 FAT458833:FBW458833 FKP458833:FLS458833 FUL458833:FVO458833 GEH458833:GFK458833 GOD458833:GPG458833 GXZ458833:GZC458833 HHV458833:HIY458833 HRR458833:HSU458833 IBN458833:ICQ458833 ILJ458833:IMM458833 IVF458833:IWI458833 JFB458833:JGE458833 JOX458833:JQA458833 JYT458833:JZW458833 KIP458833:KJS458833 KSL458833:KTO458833 LCH458833:LDK458833 LMD458833:LNG458833 LVZ458833:LXC458833 MFV458833:MGY458833 MPR458833:MQU458833 MZN458833:NAQ458833 NJJ458833:NKM458833 NTF458833:NUI458833 ODB458833:OEE458833 OMX458833:OOA458833 OWT458833:OXW458833 PGP458833:PHS458833 PQL458833:PRO458833 QAH458833:QBK458833 QKD458833:QLG458833 QTZ458833:QVC458833 RDV458833:REY458833 RNR458833:ROU458833 RXN458833:RYQ458833 SHJ458833:SIM458833 SRF458833:SSI458833 TBB458833:TCE458833 TKX458833:TMA458833 TUT458833:TVW458833 UEP458833:UFS458833 UOL458833:UPO458833 UYH458833:UZK458833 VID458833:VJG458833 VRZ458833:VTC458833 WBV458833:WCY458833 WLR458833:WMU458833 WVN458833:WWQ458833 D524369:AQ524369 JB524369:KE524369 SX524369:UA524369 ACT524369:ADW524369 AMP524369:ANS524369 AWL524369:AXO524369 BGH524369:BHK524369 BQD524369:BRG524369 BZZ524369:CBC524369 CJV524369:CKY524369 CTR524369:CUU524369 DDN524369:DEQ524369 DNJ524369:DOM524369 DXF524369:DYI524369 EHB524369:EIE524369 EQX524369:ESA524369 FAT524369:FBW524369 FKP524369:FLS524369 FUL524369:FVO524369 GEH524369:GFK524369 GOD524369:GPG524369 GXZ524369:GZC524369 HHV524369:HIY524369 HRR524369:HSU524369 IBN524369:ICQ524369 ILJ524369:IMM524369 IVF524369:IWI524369 JFB524369:JGE524369 JOX524369:JQA524369 JYT524369:JZW524369 KIP524369:KJS524369 KSL524369:KTO524369 LCH524369:LDK524369 LMD524369:LNG524369 LVZ524369:LXC524369 MFV524369:MGY524369 MPR524369:MQU524369 MZN524369:NAQ524369 NJJ524369:NKM524369 NTF524369:NUI524369 ODB524369:OEE524369 OMX524369:OOA524369 OWT524369:OXW524369 PGP524369:PHS524369 PQL524369:PRO524369 QAH524369:QBK524369 QKD524369:QLG524369 QTZ524369:QVC524369 RDV524369:REY524369 RNR524369:ROU524369 RXN524369:RYQ524369 SHJ524369:SIM524369 SRF524369:SSI524369 TBB524369:TCE524369 TKX524369:TMA524369 TUT524369:TVW524369 UEP524369:UFS524369 UOL524369:UPO524369 UYH524369:UZK524369 VID524369:VJG524369 VRZ524369:VTC524369 WBV524369:WCY524369 WLR524369:WMU524369 WVN524369:WWQ524369 D589905:AQ589905 JB589905:KE589905 SX589905:UA589905 ACT589905:ADW589905 AMP589905:ANS589905 AWL589905:AXO589905 BGH589905:BHK589905 BQD589905:BRG589905 BZZ589905:CBC589905 CJV589905:CKY589905 CTR589905:CUU589905 DDN589905:DEQ589905 DNJ589905:DOM589905 DXF589905:DYI589905 EHB589905:EIE589905 EQX589905:ESA589905 FAT589905:FBW589905 FKP589905:FLS589905 FUL589905:FVO589905 GEH589905:GFK589905 GOD589905:GPG589905 GXZ589905:GZC589905 HHV589905:HIY589905 HRR589905:HSU589905 IBN589905:ICQ589905 ILJ589905:IMM589905 IVF589905:IWI589905 JFB589905:JGE589905 JOX589905:JQA589905 JYT589905:JZW589905 KIP589905:KJS589905 KSL589905:KTO589905 LCH589905:LDK589905 LMD589905:LNG589905 LVZ589905:LXC589905 MFV589905:MGY589905 MPR589905:MQU589905 MZN589905:NAQ589905 NJJ589905:NKM589905 NTF589905:NUI589905 ODB589905:OEE589905 OMX589905:OOA589905 OWT589905:OXW589905 PGP589905:PHS589905 PQL589905:PRO589905 QAH589905:QBK589905 QKD589905:QLG589905 QTZ589905:QVC589905 RDV589905:REY589905 RNR589905:ROU589905 RXN589905:RYQ589905 SHJ589905:SIM589905 SRF589905:SSI589905 TBB589905:TCE589905 TKX589905:TMA589905 TUT589905:TVW589905 UEP589905:UFS589905 UOL589905:UPO589905 UYH589905:UZK589905 VID589905:VJG589905 VRZ589905:VTC589905 WBV589905:WCY589905 WLR589905:WMU589905 WVN589905:WWQ589905 D655441:AQ655441 JB655441:KE655441 SX655441:UA655441 ACT655441:ADW655441 AMP655441:ANS655441 AWL655441:AXO655441 BGH655441:BHK655441 BQD655441:BRG655441 BZZ655441:CBC655441 CJV655441:CKY655441 CTR655441:CUU655441 DDN655441:DEQ655441 DNJ655441:DOM655441 DXF655441:DYI655441 EHB655441:EIE655441 EQX655441:ESA655441 FAT655441:FBW655441 FKP655441:FLS655441 FUL655441:FVO655441 GEH655441:GFK655441 GOD655441:GPG655441 GXZ655441:GZC655441 HHV655441:HIY655441 HRR655441:HSU655441 IBN655441:ICQ655441 ILJ655441:IMM655441 IVF655441:IWI655441 JFB655441:JGE655441 JOX655441:JQA655441 JYT655441:JZW655441 KIP655441:KJS655441 KSL655441:KTO655441 LCH655441:LDK655441 LMD655441:LNG655441 LVZ655441:LXC655441 MFV655441:MGY655441 MPR655441:MQU655441 MZN655441:NAQ655441 NJJ655441:NKM655441 NTF655441:NUI655441 ODB655441:OEE655441 OMX655441:OOA655441 OWT655441:OXW655441 PGP655441:PHS655441 PQL655441:PRO655441 QAH655441:QBK655441 QKD655441:QLG655441 QTZ655441:QVC655441 RDV655441:REY655441 RNR655441:ROU655441 RXN655441:RYQ655441 SHJ655441:SIM655441 SRF655441:SSI655441 TBB655441:TCE655441 TKX655441:TMA655441 TUT655441:TVW655441 UEP655441:UFS655441 UOL655441:UPO655441 UYH655441:UZK655441 VID655441:VJG655441 VRZ655441:VTC655441 WBV655441:WCY655441 WLR655441:WMU655441 WVN655441:WWQ655441 D720977:AQ720977 JB720977:KE720977 SX720977:UA720977 ACT720977:ADW720977 AMP720977:ANS720977 AWL720977:AXO720977 BGH720977:BHK720977 BQD720977:BRG720977 BZZ720977:CBC720977 CJV720977:CKY720977 CTR720977:CUU720977 DDN720977:DEQ720977 DNJ720977:DOM720977 DXF720977:DYI720977 EHB720977:EIE720977 EQX720977:ESA720977 FAT720977:FBW720977 FKP720977:FLS720977 FUL720977:FVO720977 GEH720977:GFK720977 GOD720977:GPG720977 GXZ720977:GZC720977 HHV720977:HIY720977 HRR720977:HSU720977 IBN720977:ICQ720977 ILJ720977:IMM720977 IVF720977:IWI720977 JFB720977:JGE720977 JOX720977:JQA720977 JYT720977:JZW720977 KIP720977:KJS720977 KSL720977:KTO720977 LCH720977:LDK720977 LMD720977:LNG720977 LVZ720977:LXC720977 MFV720977:MGY720977 MPR720977:MQU720977 MZN720977:NAQ720977 NJJ720977:NKM720977 NTF720977:NUI720977 ODB720977:OEE720977 OMX720977:OOA720977 OWT720977:OXW720977 PGP720977:PHS720977 PQL720977:PRO720977 QAH720977:QBK720977 QKD720977:QLG720977 QTZ720977:QVC720977 RDV720977:REY720977 RNR720977:ROU720977 RXN720977:RYQ720977 SHJ720977:SIM720977 SRF720977:SSI720977 TBB720977:TCE720977 TKX720977:TMA720977 TUT720977:TVW720977 UEP720977:UFS720977 UOL720977:UPO720977 UYH720977:UZK720977 VID720977:VJG720977 VRZ720977:VTC720977 WBV720977:WCY720977 WLR720977:WMU720977 WVN720977:WWQ720977 D786513:AQ786513 JB786513:KE786513 SX786513:UA786513 ACT786513:ADW786513 AMP786513:ANS786513 AWL786513:AXO786513 BGH786513:BHK786513 BQD786513:BRG786513 BZZ786513:CBC786513 CJV786513:CKY786513 CTR786513:CUU786513 DDN786513:DEQ786513 DNJ786513:DOM786513 DXF786513:DYI786513 EHB786513:EIE786513 EQX786513:ESA786513 FAT786513:FBW786513 FKP786513:FLS786513 FUL786513:FVO786513 GEH786513:GFK786513 GOD786513:GPG786513 GXZ786513:GZC786513 HHV786513:HIY786513 HRR786513:HSU786513 IBN786513:ICQ786513 ILJ786513:IMM786513 IVF786513:IWI786513 JFB786513:JGE786513 JOX786513:JQA786513 JYT786513:JZW786513 KIP786513:KJS786513 KSL786513:KTO786513 LCH786513:LDK786513 LMD786513:LNG786513 LVZ786513:LXC786513 MFV786513:MGY786513 MPR786513:MQU786513 MZN786513:NAQ786513 NJJ786513:NKM786513 NTF786513:NUI786513 ODB786513:OEE786513 OMX786513:OOA786513 OWT786513:OXW786513 PGP786513:PHS786513 PQL786513:PRO786513 QAH786513:QBK786513 QKD786513:QLG786513 QTZ786513:QVC786513 RDV786513:REY786513 RNR786513:ROU786513 RXN786513:RYQ786513 SHJ786513:SIM786513 SRF786513:SSI786513 TBB786513:TCE786513 TKX786513:TMA786513 TUT786513:TVW786513 UEP786513:UFS786513 UOL786513:UPO786513 UYH786513:UZK786513 VID786513:VJG786513 VRZ786513:VTC786513 WBV786513:WCY786513 WLR786513:WMU786513 WVN786513:WWQ786513 D852049:AQ852049 JB852049:KE852049 SX852049:UA852049 ACT852049:ADW852049 AMP852049:ANS852049 AWL852049:AXO852049 BGH852049:BHK852049 BQD852049:BRG852049 BZZ852049:CBC852049 CJV852049:CKY852049 CTR852049:CUU852049 DDN852049:DEQ852049 DNJ852049:DOM852049 DXF852049:DYI852049 EHB852049:EIE852049 EQX852049:ESA852049 FAT852049:FBW852049 FKP852049:FLS852049 FUL852049:FVO852049 GEH852049:GFK852049 GOD852049:GPG852049 GXZ852049:GZC852049 HHV852049:HIY852049 HRR852049:HSU852049 IBN852049:ICQ852049 ILJ852049:IMM852049 IVF852049:IWI852049 JFB852049:JGE852049 JOX852049:JQA852049 JYT852049:JZW852049 KIP852049:KJS852049 KSL852049:KTO852049 LCH852049:LDK852049 LMD852049:LNG852049 LVZ852049:LXC852049 MFV852049:MGY852049 MPR852049:MQU852049 MZN852049:NAQ852049 NJJ852049:NKM852049 NTF852049:NUI852049 ODB852049:OEE852049 OMX852049:OOA852049 OWT852049:OXW852049 PGP852049:PHS852049 PQL852049:PRO852049 QAH852049:QBK852049 QKD852049:QLG852049 QTZ852049:QVC852049 RDV852049:REY852049 RNR852049:ROU852049 RXN852049:RYQ852049 SHJ852049:SIM852049 SRF852049:SSI852049 TBB852049:TCE852049 TKX852049:TMA852049 TUT852049:TVW852049 UEP852049:UFS852049 UOL852049:UPO852049 UYH852049:UZK852049 VID852049:VJG852049 VRZ852049:VTC852049 WBV852049:WCY852049 WLR852049:WMU852049 WVN852049:WWQ852049 D917585:AQ917585 JB917585:KE917585 SX917585:UA917585 ACT917585:ADW917585 AMP917585:ANS917585 AWL917585:AXO917585 BGH917585:BHK917585 BQD917585:BRG917585 BZZ917585:CBC917585 CJV917585:CKY917585 CTR917585:CUU917585 DDN917585:DEQ917585 DNJ917585:DOM917585 DXF917585:DYI917585 EHB917585:EIE917585 EQX917585:ESA917585 FAT917585:FBW917585 FKP917585:FLS917585 FUL917585:FVO917585 GEH917585:GFK917585 GOD917585:GPG917585 GXZ917585:GZC917585 HHV917585:HIY917585 HRR917585:HSU917585 IBN917585:ICQ917585 ILJ917585:IMM917585 IVF917585:IWI917585 JFB917585:JGE917585 JOX917585:JQA917585 JYT917585:JZW917585 KIP917585:KJS917585 KSL917585:KTO917585 LCH917585:LDK917585 LMD917585:LNG917585 LVZ917585:LXC917585 MFV917585:MGY917585 MPR917585:MQU917585 MZN917585:NAQ917585 NJJ917585:NKM917585 NTF917585:NUI917585 ODB917585:OEE917585 OMX917585:OOA917585 OWT917585:OXW917585 PGP917585:PHS917585 PQL917585:PRO917585 QAH917585:QBK917585 QKD917585:QLG917585 QTZ917585:QVC917585 RDV917585:REY917585 RNR917585:ROU917585 RXN917585:RYQ917585 SHJ917585:SIM917585 SRF917585:SSI917585 TBB917585:TCE917585 TKX917585:TMA917585 TUT917585:TVW917585 UEP917585:UFS917585 UOL917585:UPO917585 UYH917585:UZK917585 VID917585:VJG917585 VRZ917585:VTC917585 WBV917585:WCY917585 WLR917585:WMU917585 WVN917585:WWQ917585 D983121:AQ983121 JB983121:KE983121 SX983121:UA983121 ACT983121:ADW983121 AMP983121:ANS983121 AWL983121:AXO983121 BGH983121:BHK983121 BQD983121:BRG983121 BZZ983121:CBC983121 CJV983121:CKY983121 CTR983121:CUU983121 DDN983121:DEQ983121 DNJ983121:DOM983121 DXF983121:DYI983121 EHB983121:EIE983121 EQX983121:ESA983121 FAT983121:FBW983121 FKP983121:FLS983121 FUL983121:FVO983121 GEH983121:GFK983121 GOD983121:GPG983121 GXZ983121:GZC983121 HHV983121:HIY983121 HRR983121:HSU983121 IBN983121:ICQ983121 ILJ983121:IMM983121 IVF983121:IWI983121 JFB983121:JGE983121 JOX983121:JQA983121 JYT983121:JZW983121 KIP983121:KJS983121 KSL983121:KTO983121 LCH983121:LDK983121 LMD983121:LNG983121 LVZ983121:LXC983121 MFV983121:MGY983121 MPR983121:MQU983121 MZN983121:NAQ983121 NJJ983121:NKM983121 NTF983121:NUI983121 ODB983121:OEE983121 OMX983121:OOA983121 OWT983121:OXW983121 PGP983121:PHS983121 PQL983121:PRO983121 QAH983121:QBK983121 QKD983121:QLG983121 QTZ983121:QVC983121 RDV983121:REY983121 RNR983121:ROU983121 RXN983121:RYQ983121 SHJ983121:SIM983121 SRF983121:SSI983121 TBB983121:TCE983121 TKX983121:TMA983121 TUT983121:TVW983121 UEP983121:UFS983121 UOL983121:UPO983121 UYH983121:UZK983121 VID983121:VJG983121 VRZ983121:VTC983121 WBV983121:WCY983121 WLR983121:WMU983121 WVN983121:WWQ983121 WVN141:WWQ141 JB111:KE111 SX111:UA111 ACT111:ADW111 AMP111:ANS111 AWL111:AXO111 BGH111:BHK111 BQD111:BRG111 BZZ111:CBC111 CJV111:CKY111 CTR111:CUU111 DDN111:DEQ111 DNJ111:DOM111 DXF111:DYI111 EHB111:EIE111 EQX111:ESA111 FAT111:FBW111 FKP111:FLS111 FUL111:FVO111 GEH111:GFK111 GOD111:GPG111 GXZ111:GZC111 HHV111:HIY111 HRR111:HSU111 IBN111:ICQ111 ILJ111:IMM111 IVF111:IWI111 JFB111:JGE111 JOX111:JQA111 JYT111:JZW111 KIP111:KJS111 KSL111:KTO111 LCH111:LDK111 LMD111:LNG111 LVZ111:LXC111 MFV111:MGY111 MPR111:MQU111 MZN111:NAQ111 NJJ111:NKM111 NTF111:NUI111 ODB111:OEE111 OMX111:OOA111 OWT111:OXW111 PGP111:PHS111 PQL111:PRO111 QAH111:QBK111 QKD111:QLG111 QTZ111:QVC111 RDV111:REY111 RNR111:ROU111 RXN111:RYQ111 SHJ111:SIM111 SRF111:SSI111 TBB111:TCE111 TKX111:TMA111 TUT111:TVW111 UEP111:UFS111 UOL111:UPO111 UYH111:UZK111 VID111:VJG111 VRZ111:VTC111 WBV111:WCY111 WLR111:WMU111 WVN111:WWQ111 D65603:AQ65603 JB65603:KE65603 SX65603:UA65603 ACT65603:ADW65603 AMP65603:ANS65603 AWL65603:AXO65603 BGH65603:BHK65603 BQD65603:BRG65603 BZZ65603:CBC65603 CJV65603:CKY65603 CTR65603:CUU65603 DDN65603:DEQ65603 DNJ65603:DOM65603 DXF65603:DYI65603 EHB65603:EIE65603 EQX65603:ESA65603 FAT65603:FBW65603 FKP65603:FLS65603 FUL65603:FVO65603 GEH65603:GFK65603 GOD65603:GPG65603 GXZ65603:GZC65603 HHV65603:HIY65603 HRR65603:HSU65603 IBN65603:ICQ65603 ILJ65603:IMM65603 IVF65603:IWI65603 JFB65603:JGE65603 JOX65603:JQA65603 JYT65603:JZW65603 KIP65603:KJS65603 KSL65603:KTO65603 LCH65603:LDK65603 LMD65603:LNG65603 LVZ65603:LXC65603 MFV65603:MGY65603 MPR65603:MQU65603 MZN65603:NAQ65603 NJJ65603:NKM65603 NTF65603:NUI65603 ODB65603:OEE65603 OMX65603:OOA65603 OWT65603:OXW65603 PGP65603:PHS65603 PQL65603:PRO65603 QAH65603:QBK65603 QKD65603:QLG65603 QTZ65603:QVC65603 RDV65603:REY65603 RNR65603:ROU65603 RXN65603:RYQ65603 SHJ65603:SIM65603 SRF65603:SSI65603 TBB65603:TCE65603 TKX65603:TMA65603 TUT65603:TVW65603 UEP65603:UFS65603 UOL65603:UPO65603 UYH65603:UZK65603 VID65603:VJG65603 VRZ65603:VTC65603 WBV65603:WCY65603 WLR65603:WMU65603 WVN65603:WWQ65603 D131139:AQ131139 JB131139:KE131139 SX131139:UA131139 ACT131139:ADW131139 AMP131139:ANS131139 AWL131139:AXO131139 BGH131139:BHK131139 BQD131139:BRG131139 BZZ131139:CBC131139 CJV131139:CKY131139 CTR131139:CUU131139 DDN131139:DEQ131139 DNJ131139:DOM131139 DXF131139:DYI131139 EHB131139:EIE131139 EQX131139:ESA131139 FAT131139:FBW131139 FKP131139:FLS131139 FUL131139:FVO131139 GEH131139:GFK131139 GOD131139:GPG131139 GXZ131139:GZC131139 HHV131139:HIY131139 HRR131139:HSU131139 IBN131139:ICQ131139 ILJ131139:IMM131139 IVF131139:IWI131139 JFB131139:JGE131139 JOX131139:JQA131139 JYT131139:JZW131139 KIP131139:KJS131139 KSL131139:KTO131139 LCH131139:LDK131139 LMD131139:LNG131139 LVZ131139:LXC131139 MFV131139:MGY131139 MPR131139:MQU131139 MZN131139:NAQ131139 NJJ131139:NKM131139 NTF131139:NUI131139 ODB131139:OEE131139 OMX131139:OOA131139 OWT131139:OXW131139 PGP131139:PHS131139 PQL131139:PRO131139 QAH131139:QBK131139 QKD131139:QLG131139 QTZ131139:QVC131139 RDV131139:REY131139 RNR131139:ROU131139 RXN131139:RYQ131139 SHJ131139:SIM131139 SRF131139:SSI131139 TBB131139:TCE131139 TKX131139:TMA131139 TUT131139:TVW131139 UEP131139:UFS131139 UOL131139:UPO131139 UYH131139:UZK131139 VID131139:VJG131139 VRZ131139:VTC131139 WBV131139:WCY131139 WLR131139:WMU131139 WVN131139:WWQ131139 D196675:AQ196675 JB196675:KE196675 SX196675:UA196675 ACT196675:ADW196675 AMP196675:ANS196675 AWL196675:AXO196675 BGH196675:BHK196675 BQD196675:BRG196675 BZZ196675:CBC196675 CJV196675:CKY196675 CTR196675:CUU196675 DDN196675:DEQ196675 DNJ196675:DOM196675 DXF196675:DYI196675 EHB196675:EIE196675 EQX196675:ESA196675 FAT196675:FBW196675 FKP196675:FLS196675 FUL196675:FVO196675 GEH196675:GFK196675 GOD196675:GPG196675 GXZ196675:GZC196675 HHV196675:HIY196675 HRR196675:HSU196675 IBN196675:ICQ196675 ILJ196675:IMM196675 IVF196675:IWI196675 JFB196675:JGE196675 JOX196675:JQA196675 JYT196675:JZW196675 KIP196675:KJS196675 KSL196675:KTO196675 LCH196675:LDK196675 LMD196675:LNG196675 LVZ196675:LXC196675 MFV196675:MGY196675 MPR196675:MQU196675 MZN196675:NAQ196675 NJJ196675:NKM196675 NTF196675:NUI196675 ODB196675:OEE196675 OMX196675:OOA196675 OWT196675:OXW196675 PGP196675:PHS196675 PQL196675:PRO196675 QAH196675:QBK196675 QKD196675:QLG196675 QTZ196675:QVC196675 RDV196675:REY196675 RNR196675:ROU196675 RXN196675:RYQ196675 SHJ196675:SIM196675 SRF196675:SSI196675 TBB196675:TCE196675 TKX196675:TMA196675 TUT196675:TVW196675 UEP196675:UFS196675 UOL196675:UPO196675 UYH196675:UZK196675 VID196675:VJG196675 VRZ196675:VTC196675 WBV196675:WCY196675 WLR196675:WMU196675 WVN196675:WWQ196675 D262211:AQ262211 JB262211:KE262211 SX262211:UA262211 ACT262211:ADW262211 AMP262211:ANS262211 AWL262211:AXO262211 BGH262211:BHK262211 BQD262211:BRG262211 BZZ262211:CBC262211 CJV262211:CKY262211 CTR262211:CUU262211 DDN262211:DEQ262211 DNJ262211:DOM262211 DXF262211:DYI262211 EHB262211:EIE262211 EQX262211:ESA262211 FAT262211:FBW262211 FKP262211:FLS262211 FUL262211:FVO262211 GEH262211:GFK262211 GOD262211:GPG262211 GXZ262211:GZC262211 HHV262211:HIY262211 HRR262211:HSU262211 IBN262211:ICQ262211 ILJ262211:IMM262211 IVF262211:IWI262211 JFB262211:JGE262211 JOX262211:JQA262211 JYT262211:JZW262211 KIP262211:KJS262211 KSL262211:KTO262211 LCH262211:LDK262211 LMD262211:LNG262211 LVZ262211:LXC262211 MFV262211:MGY262211 MPR262211:MQU262211 MZN262211:NAQ262211 NJJ262211:NKM262211 NTF262211:NUI262211 ODB262211:OEE262211 OMX262211:OOA262211 OWT262211:OXW262211 PGP262211:PHS262211 PQL262211:PRO262211 QAH262211:QBK262211 QKD262211:QLG262211 QTZ262211:QVC262211 RDV262211:REY262211 RNR262211:ROU262211 RXN262211:RYQ262211 SHJ262211:SIM262211 SRF262211:SSI262211 TBB262211:TCE262211 TKX262211:TMA262211 TUT262211:TVW262211 UEP262211:UFS262211 UOL262211:UPO262211 UYH262211:UZK262211 VID262211:VJG262211 VRZ262211:VTC262211 WBV262211:WCY262211 WLR262211:WMU262211 WVN262211:WWQ262211 D327747:AQ327747 JB327747:KE327747 SX327747:UA327747 ACT327747:ADW327747 AMP327747:ANS327747 AWL327747:AXO327747 BGH327747:BHK327747 BQD327747:BRG327747 BZZ327747:CBC327747 CJV327747:CKY327747 CTR327747:CUU327747 DDN327747:DEQ327747 DNJ327747:DOM327747 DXF327747:DYI327747 EHB327747:EIE327747 EQX327747:ESA327747 FAT327747:FBW327747 FKP327747:FLS327747 FUL327747:FVO327747 GEH327747:GFK327747 GOD327747:GPG327747 GXZ327747:GZC327747 HHV327747:HIY327747 HRR327747:HSU327747 IBN327747:ICQ327747 ILJ327747:IMM327747 IVF327747:IWI327747 JFB327747:JGE327747 JOX327747:JQA327747 JYT327747:JZW327747 KIP327747:KJS327747 KSL327747:KTO327747 LCH327747:LDK327747 LMD327747:LNG327747 LVZ327747:LXC327747 MFV327747:MGY327747 MPR327747:MQU327747 MZN327747:NAQ327747 NJJ327747:NKM327747 NTF327747:NUI327747 ODB327747:OEE327747 OMX327747:OOA327747 OWT327747:OXW327747 PGP327747:PHS327747 PQL327747:PRO327747 QAH327747:QBK327747 QKD327747:QLG327747 QTZ327747:QVC327747 RDV327747:REY327747 RNR327747:ROU327747 RXN327747:RYQ327747 SHJ327747:SIM327747 SRF327747:SSI327747 TBB327747:TCE327747 TKX327747:TMA327747 TUT327747:TVW327747 UEP327747:UFS327747 UOL327747:UPO327747 UYH327747:UZK327747 VID327747:VJG327747 VRZ327747:VTC327747 WBV327747:WCY327747 WLR327747:WMU327747 WVN327747:WWQ327747 D393283:AQ393283 JB393283:KE393283 SX393283:UA393283 ACT393283:ADW393283 AMP393283:ANS393283 AWL393283:AXO393283 BGH393283:BHK393283 BQD393283:BRG393283 BZZ393283:CBC393283 CJV393283:CKY393283 CTR393283:CUU393283 DDN393283:DEQ393283 DNJ393283:DOM393283 DXF393283:DYI393283 EHB393283:EIE393283 EQX393283:ESA393283 FAT393283:FBW393283 FKP393283:FLS393283 FUL393283:FVO393283 GEH393283:GFK393283 GOD393283:GPG393283 GXZ393283:GZC393283 HHV393283:HIY393283 HRR393283:HSU393283 IBN393283:ICQ393283 ILJ393283:IMM393283 IVF393283:IWI393283 JFB393283:JGE393283 JOX393283:JQA393283 JYT393283:JZW393283 KIP393283:KJS393283 KSL393283:KTO393283 LCH393283:LDK393283 LMD393283:LNG393283 LVZ393283:LXC393283 MFV393283:MGY393283 MPR393283:MQU393283 MZN393283:NAQ393283 NJJ393283:NKM393283 NTF393283:NUI393283 ODB393283:OEE393283 OMX393283:OOA393283 OWT393283:OXW393283 PGP393283:PHS393283 PQL393283:PRO393283 QAH393283:QBK393283 QKD393283:QLG393283 QTZ393283:QVC393283 RDV393283:REY393283 RNR393283:ROU393283 RXN393283:RYQ393283 SHJ393283:SIM393283 SRF393283:SSI393283 TBB393283:TCE393283 TKX393283:TMA393283 TUT393283:TVW393283 UEP393283:UFS393283 UOL393283:UPO393283 UYH393283:UZK393283 VID393283:VJG393283 VRZ393283:VTC393283 WBV393283:WCY393283 WLR393283:WMU393283 WVN393283:WWQ393283 D458819:AQ458819 JB458819:KE458819 SX458819:UA458819 ACT458819:ADW458819 AMP458819:ANS458819 AWL458819:AXO458819 BGH458819:BHK458819 BQD458819:BRG458819 BZZ458819:CBC458819 CJV458819:CKY458819 CTR458819:CUU458819 DDN458819:DEQ458819 DNJ458819:DOM458819 DXF458819:DYI458819 EHB458819:EIE458819 EQX458819:ESA458819 FAT458819:FBW458819 FKP458819:FLS458819 FUL458819:FVO458819 GEH458819:GFK458819 GOD458819:GPG458819 GXZ458819:GZC458819 HHV458819:HIY458819 HRR458819:HSU458819 IBN458819:ICQ458819 ILJ458819:IMM458819 IVF458819:IWI458819 JFB458819:JGE458819 JOX458819:JQA458819 JYT458819:JZW458819 KIP458819:KJS458819 KSL458819:KTO458819 LCH458819:LDK458819 LMD458819:LNG458819 LVZ458819:LXC458819 MFV458819:MGY458819 MPR458819:MQU458819 MZN458819:NAQ458819 NJJ458819:NKM458819 NTF458819:NUI458819 ODB458819:OEE458819 OMX458819:OOA458819 OWT458819:OXW458819 PGP458819:PHS458819 PQL458819:PRO458819 QAH458819:QBK458819 QKD458819:QLG458819 QTZ458819:QVC458819 RDV458819:REY458819 RNR458819:ROU458819 RXN458819:RYQ458819 SHJ458819:SIM458819 SRF458819:SSI458819 TBB458819:TCE458819 TKX458819:TMA458819 TUT458819:TVW458819 UEP458819:UFS458819 UOL458819:UPO458819 UYH458819:UZK458819 VID458819:VJG458819 VRZ458819:VTC458819 WBV458819:WCY458819 WLR458819:WMU458819 WVN458819:WWQ458819 D524355:AQ524355 JB524355:KE524355 SX524355:UA524355 ACT524355:ADW524355 AMP524355:ANS524355 AWL524355:AXO524355 BGH524355:BHK524355 BQD524355:BRG524355 BZZ524355:CBC524355 CJV524355:CKY524355 CTR524355:CUU524355 DDN524355:DEQ524355 DNJ524355:DOM524355 DXF524355:DYI524355 EHB524355:EIE524355 EQX524355:ESA524355 FAT524355:FBW524355 FKP524355:FLS524355 FUL524355:FVO524355 GEH524355:GFK524355 GOD524355:GPG524355 GXZ524355:GZC524355 HHV524355:HIY524355 HRR524355:HSU524355 IBN524355:ICQ524355 ILJ524355:IMM524355 IVF524355:IWI524355 JFB524355:JGE524355 JOX524355:JQA524355 JYT524355:JZW524355 KIP524355:KJS524355 KSL524355:KTO524355 LCH524355:LDK524355 LMD524355:LNG524355 LVZ524355:LXC524355 MFV524355:MGY524355 MPR524355:MQU524355 MZN524355:NAQ524355 NJJ524355:NKM524355 NTF524355:NUI524355 ODB524355:OEE524355 OMX524355:OOA524355 OWT524355:OXW524355 PGP524355:PHS524355 PQL524355:PRO524355 QAH524355:QBK524355 QKD524355:QLG524355 QTZ524355:QVC524355 RDV524355:REY524355 RNR524355:ROU524355 RXN524355:RYQ524355 SHJ524355:SIM524355 SRF524355:SSI524355 TBB524355:TCE524355 TKX524355:TMA524355 TUT524355:TVW524355 UEP524355:UFS524355 UOL524355:UPO524355 UYH524355:UZK524355 VID524355:VJG524355 VRZ524355:VTC524355 WBV524355:WCY524355 WLR524355:WMU524355 WVN524355:WWQ524355 D589891:AQ589891 JB589891:KE589891 SX589891:UA589891 ACT589891:ADW589891 AMP589891:ANS589891 AWL589891:AXO589891 BGH589891:BHK589891 BQD589891:BRG589891 BZZ589891:CBC589891 CJV589891:CKY589891 CTR589891:CUU589891 DDN589891:DEQ589891 DNJ589891:DOM589891 DXF589891:DYI589891 EHB589891:EIE589891 EQX589891:ESA589891 FAT589891:FBW589891 FKP589891:FLS589891 FUL589891:FVO589891 GEH589891:GFK589891 GOD589891:GPG589891 GXZ589891:GZC589891 HHV589891:HIY589891 HRR589891:HSU589891 IBN589891:ICQ589891 ILJ589891:IMM589891 IVF589891:IWI589891 JFB589891:JGE589891 JOX589891:JQA589891 JYT589891:JZW589891 KIP589891:KJS589891 KSL589891:KTO589891 LCH589891:LDK589891 LMD589891:LNG589891 LVZ589891:LXC589891 MFV589891:MGY589891 MPR589891:MQU589891 MZN589891:NAQ589891 NJJ589891:NKM589891 NTF589891:NUI589891 ODB589891:OEE589891 OMX589891:OOA589891 OWT589891:OXW589891 PGP589891:PHS589891 PQL589891:PRO589891 QAH589891:QBK589891 QKD589891:QLG589891 QTZ589891:QVC589891 RDV589891:REY589891 RNR589891:ROU589891 RXN589891:RYQ589891 SHJ589891:SIM589891 SRF589891:SSI589891 TBB589891:TCE589891 TKX589891:TMA589891 TUT589891:TVW589891 UEP589891:UFS589891 UOL589891:UPO589891 UYH589891:UZK589891 VID589891:VJG589891 VRZ589891:VTC589891 WBV589891:WCY589891 WLR589891:WMU589891 WVN589891:WWQ589891 D655427:AQ655427 JB655427:KE655427 SX655427:UA655427 ACT655427:ADW655427 AMP655427:ANS655427 AWL655427:AXO655427 BGH655427:BHK655427 BQD655427:BRG655427 BZZ655427:CBC655427 CJV655427:CKY655427 CTR655427:CUU655427 DDN655427:DEQ655427 DNJ655427:DOM655427 DXF655427:DYI655427 EHB655427:EIE655427 EQX655427:ESA655427 FAT655427:FBW655427 FKP655427:FLS655427 FUL655427:FVO655427 GEH655427:GFK655427 GOD655427:GPG655427 GXZ655427:GZC655427 HHV655427:HIY655427 HRR655427:HSU655427 IBN655427:ICQ655427 ILJ655427:IMM655427 IVF655427:IWI655427 JFB655427:JGE655427 JOX655427:JQA655427 JYT655427:JZW655427 KIP655427:KJS655427 KSL655427:KTO655427 LCH655427:LDK655427 LMD655427:LNG655427 LVZ655427:LXC655427 MFV655427:MGY655427 MPR655427:MQU655427 MZN655427:NAQ655427 NJJ655427:NKM655427 NTF655427:NUI655427 ODB655427:OEE655427 OMX655427:OOA655427 OWT655427:OXW655427 PGP655427:PHS655427 PQL655427:PRO655427 QAH655427:QBK655427 QKD655427:QLG655427 QTZ655427:QVC655427 RDV655427:REY655427 RNR655427:ROU655427 RXN655427:RYQ655427 SHJ655427:SIM655427 SRF655427:SSI655427 TBB655427:TCE655427 TKX655427:TMA655427 TUT655427:TVW655427 UEP655427:UFS655427 UOL655427:UPO655427 UYH655427:UZK655427 VID655427:VJG655427 VRZ655427:VTC655427 WBV655427:WCY655427 WLR655427:WMU655427 WVN655427:WWQ655427 D720963:AQ720963 JB720963:KE720963 SX720963:UA720963 ACT720963:ADW720963 AMP720963:ANS720963 AWL720963:AXO720963 BGH720963:BHK720963 BQD720963:BRG720963 BZZ720963:CBC720963 CJV720963:CKY720963 CTR720963:CUU720963 DDN720963:DEQ720963 DNJ720963:DOM720963 DXF720963:DYI720963 EHB720963:EIE720963 EQX720963:ESA720963 FAT720963:FBW720963 FKP720963:FLS720963 FUL720963:FVO720963 GEH720963:GFK720963 GOD720963:GPG720963 GXZ720963:GZC720963 HHV720963:HIY720963 HRR720963:HSU720963 IBN720963:ICQ720963 ILJ720963:IMM720963 IVF720963:IWI720963 JFB720963:JGE720963 JOX720963:JQA720963 JYT720963:JZW720963 KIP720963:KJS720963 KSL720963:KTO720963 LCH720963:LDK720963 LMD720963:LNG720963 LVZ720963:LXC720963 MFV720963:MGY720963 MPR720963:MQU720963 MZN720963:NAQ720963 NJJ720963:NKM720963 NTF720963:NUI720963 ODB720963:OEE720963 OMX720963:OOA720963 OWT720963:OXW720963 PGP720963:PHS720963 PQL720963:PRO720963 QAH720963:QBK720963 QKD720963:QLG720963 QTZ720963:QVC720963 RDV720963:REY720963 RNR720963:ROU720963 RXN720963:RYQ720963 SHJ720963:SIM720963 SRF720963:SSI720963 TBB720963:TCE720963 TKX720963:TMA720963 TUT720963:TVW720963 UEP720963:UFS720963 UOL720963:UPO720963 UYH720963:UZK720963 VID720963:VJG720963 VRZ720963:VTC720963 WBV720963:WCY720963 WLR720963:WMU720963 WVN720963:WWQ720963 D786499:AQ786499 JB786499:KE786499 SX786499:UA786499 ACT786499:ADW786499 AMP786499:ANS786499 AWL786499:AXO786499 BGH786499:BHK786499 BQD786499:BRG786499 BZZ786499:CBC786499 CJV786499:CKY786499 CTR786499:CUU786499 DDN786499:DEQ786499 DNJ786499:DOM786499 DXF786499:DYI786499 EHB786499:EIE786499 EQX786499:ESA786499 FAT786499:FBW786499 FKP786499:FLS786499 FUL786499:FVO786499 GEH786499:GFK786499 GOD786499:GPG786499 GXZ786499:GZC786499 HHV786499:HIY786499 HRR786499:HSU786499 IBN786499:ICQ786499 ILJ786499:IMM786499 IVF786499:IWI786499 JFB786499:JGE786499 JOX786499:JQA786499 JYT786499:JZW786499 KIP786499:KJS786499 KSL786499:KTO786499 LCH786499:LDK786499 LMD786499:LNG786499 LVZ786499:LXC786499 MFV786499:MGY786499 MPR786499:MQU786499 MZN786499:NAQ786499 NJJ786499:NKM786499 NTF786499:NUI786499 ODB786499:OEE786499 OMX786499:OOA786499 OWT786499:OXW786499 PGP786499:PHS786499 PQL786499:PRO786499 QAH786499:QBK786499 QKD786499:QLG786499 QTZ786499:QVC786499 RDV786499:REY786499 RNR786499:ROU786499 RXN786499:RYQ786499 SHJ786499:SIM786499 SRF786499:SSI786499 TBB786499:TCE786499 TKX786499:TMA786499 TUT786499:TVW786499 UEP786499:UFS786499 UOL786499:UPO786499 UYH786499:UZK786499 VID786499:VJG786499 VRZ786499:VTC786499 WBV786499:WCY786499 WLR786499:WMU786499 WVN786499:WWQ786499 D852035:AQ852035 JB852035:KE852035 SX852035:UA852035 ACT852035:ADW852035 AMP852035:ANS852035 AWL852035:AXO852035 BGH852035:BHK852035 BQD852035:BRG852035 BZZ852035:CBC852035 CJV852035:CKY852035 CTR852035:CUU852035 DDN852035:DEQ852035 DNJ852035:DOM852035 DXF852035:DYI852035 EHB852035:EIE852035 EQX852035:ESA852035 FAT852035:FBW852035 FKP852035:FLS852035 FUL852035:FVO852035 GEH852035:GFK852035 GOD852035:GPG852035 GXZ852035:GZC852035 HHV852035:HIY852035 HRR852035:HSU852035 IBN852035:ICQ852035 ILJ852035:IMM852035 IVF852035:IWI852035 JFB852035:JGE852035 JOX852035:JQA852035 JYT852035:JZW852035 KIP852035:KJS852035 KSL852035:KTO852035 LCH852035:LDK852035 LMD852035:LNG852035 LVZ852035:LXC852035 MFV852035:MGY852035 MPR852035:MQU852035 MZN852035:NAQ852035 NJJ852035:NKM852035 NTF852035:NUI852035 ODB852035:OEE852035 OMX852035:OOA852035 OWT852035:OXW852035 PGP852035:PHS852035 PQL852035:PRO852035 QAH852035:QBK852035 QKD852035:QLG852035 QTZ852035:QVC852035 RDV852035:REY852035 RNR852035:ROU852035 RXN852035:RYQ852035 SHJ852035:SIM852035 SRF852035:SSI852035 TBB852035:TCE852035 TKX852035:TMA852035 TUT852035:TVW852035 UEP852035:UFS852035 UOL852035:UPO852035 UYH852035:UZK852035 VID852035:VJG852035 VRZ852035:VTC852035 WBV852035:WCY852035 WLR852035:WMU852035 WVN852035:WWQ852035 D917571:AQ917571 JB917571:KE917571 SX917571:UA917571 ACT917571:ADW917571 AMP917571:ANS917571 AWL917571:AXO917571 BGH917571:BHK917571 BQD917571:BRG917571 BZZ917571:CBC917571 CJV917571:CKY917571 CTR917571:CUU917571 DDN917571:DEQ917571 DNJ917571:DOM917571 DXF917571:DYI917571 EHB917571:EIE917571 EQX917571:ESA917571 FAT917571:FBW917571 FKP917571:FLS917571 FUL917571:FVO917571 GEH917571:GFK917571 GOD917571:GPG917571 GXZ917571:GZC917571 HHV917571:HIY917571 HRR917571:HSU917571 IBN917571:ICQ917571 ILJ917571:IMM917571 IVF917571:IWI917571 JFB917571:JGE917571 JOX917571:JQA917571 JYT917571:JZW917571 KIP917571:KJS917571 KSL917571:KTO917571 LCH917571:LDK917571 LMD917571:LNG917571 LVZ917571:LXC917571 MFV917571:MGY917571 MPR917571:MQU917571 MZN917571:NAQ917571 NJJ917571:NKM917571 NTF917571:NUI917571 ODB917571:OEE917571 OMX917571:OOA917571 OWT917571:OXW917571 PGP917571:PHS917571 PQL917571:PRO917571 QAH917571:QBK917571 QKD917571:QLG917571 QTZ917571:QVC917571 RDV917571:REY917571 RNR917571:ROU917571 RXN917571:RYQ917571 SHJ917571:SIM917571 SRF917571:SSI917571 TBB917571:TCE917571 TKX917571:TMA917571 TUT917571:TVW917571 UEP917571:UFS917571 UOL917571:UPO917571 UYH917571:UZK917571 VID917571:VJG917571 VRZ917571:VTC917571 WBV917571:WCY917571 WLR917571:WMU917571 WVN917571:WWQ917571 D983107:AQ983107 JB983107:KE983107 SX983107:UA983107 ACT983107:ADW983107 AMP983107:ANS983107 AWL983107:AXO983107 BGH983107:BHK983107 BQD983107:BRG983107 BZZ983107:CBC983107 CJV983107:CKY983107 CTR983107:CUU983107 DDN983107:DEQ983107 DNJ983107:DOM983107 DXF983107:DYI983107 EHB983107:EIE983107 EQX983107:ESA983107 FAT983107:FBW983107 FKP983107:FLS983107 FUL983107:FVO983107 GEH983107:GFK983107 GOD983107:GPG983107 GXZ983107:GZC983107 HHV983107:HIY983107 HRR983107:HSU983107 IBN983107:ICQ983107 ILJ983107:IMM983107 IVF983107:IWI983107 JFB983107:JGE983107 JOX983107:JQA983107 JYT983107:JZW983107 KIP983107:KJS983107 KSL983107:KTO983107 LCH983107:LDK983107 LMD983107:LNG983107 LVZ983107:LXC983107 MFV983107:MGY983107 MPR983107:MQU983107 MZN983107:NAQ983107 NJJ983107:NKM983107 NTF983107:NUI983107 ODB983107:OEE983107 OMX983107:OOA983107 OWT983107:OXW983107 PGP983107:PHS983107 PQL983107:PRO983107 QAH983107:QBK983107 QKD983107:QLG983107 QTZ983107:QVC983107 RDV983107:REY983107 RNR983107:ROU983107 RXN983107:RYQ983107 SHJ983107:SIM983107 SRF983107:SSI983107 TBB983107:TCE983107 TKX983107:TMA983107 TUT983107:TVW983107 UEP983107:UFS983107 UOL983107:UPO983107 UYH983107:UZK983107 VID983107:VJG983107 VRZ983107:VTC983107 WBV983107:WCY983107 WLR983107:WMU983107 WVN983107:WWQ983107 WBV141:WCY141 JB103:KE103 SX103:UA103 ACT103:ADW103 AMP103:ANS103 AWL103:AXO103 BGH103:BHK103 BQD103:BRG103 BZZ103:CBC103 CJV103:CKY103 CTR103:CUU103 DDN103:DEQ103 DNJ103:DOM103 DXF103:DYI103 EHB103:EIE103 EQX103:ESA103 FAT103:FBW103 FKP103:FLS103 FUL103:FVO103 GEH103:GFK103 GOD103:GPG103 GXZ103:GZC103 HHV103:HIY103 HRR103:HSU103 IBN103:ICQ103 ILJ103:IMM103 IVF103:IWI103 JFB103:JGE103 JOX103:JQA103 JYT103:JZW103 KIP103:KJS103 KSL103:KTO103 LCH103:LDK103 LMD103:LNG103 LVZ103:LXC103 MFV103:MGY103 MPR103:MQU103 MZN103:NAQ103 NJJ103:NKM103 NTF103:NUI103 ODB103:OEE103 OMX103:OOA103 OWT103:OXW103 PGP103:PHS103 PQL103:PRO103 QAH103:QBK103 QKD103:QLG103 QTZ103:QVC103 RDV103:REY103 RNR103:ROU103 RXN103:RYQ103 SHJ103:SIM103 SRF103:SSI103 TBB103:TCE103 TKX103:TMA103 TUT103:TVW103 UEP103:UFS103 UOL103:UPO103 UYH103:UZK103 VID103:VJG103 VRZ103:VTC103 WBV103:WCY103 WLR103:WMU103 WVN103:WWQ103 D65596:AQ65596 JB65596:KE65596 SX65596:UA65596 ACT65596:ADW65596 AMP65596:ANS65596 AWL65596:AXO65596 BGH65596:BHK65596 BQD65596:BRG65596 BZZ65596:CBC65596 CJV65596:CKY65596 CTR65596:CUU65596 DDN65596:DEQ65596 DNJ65596:DOM65596 DXF65596:DYI65596 EHB65596:EIE65596 EQX65596:ESA65596 FAT65596:FBW65596 FKP65596:FLS65596 FUL65596:FVO65596 GEH65596:GFK65596 GOD65596:GPG65596 GXZ65596:GZC65596 HHV65596:HIY65596 HRR65596:HSU65596 IBN65596:ICQ65596 ILJ65596:IMM65596 IVF65596:IWI65596 JFB65596:JGE65596 JOX65596:JQA65596 JYT65596:JZW65596 KIP65596:KJS65596 KSL65596:KTO65596 LCH65596:LDK65596 LMD65596:LNG65596 LVZ65596:LXC65596 MFV65596:MGY65596 MPR65596:MQU65596 MZN65596:NAQ65596 NJJ65596:NKM65596 NTF65596:NUI65596 ODB65596:OEE65596 OMX65596:OOA65596 OWT65596:OXW65596 PGP65596:PHS65596 PQL65596:PRO65596 QAH65596:QBK65596 QKD65596:QLG65596 QTZ65596:QVC65596 RDV65596:REY65596 RNR65596:ROU65596 RXN65596:RYQ65596 SHJ65596:SIM65596 SRF65596:SSI65596 TBB65596:TCE65596 TKX65596:TMA65596 TUT65596:TVW65596 UEP65596:UFS65596 UOL65596:UPO65596 UYH65596:UZK65596 VID65596:VJG65596 VRZ65596:VTC65596 WBV65596:WCY65596 WLR65596:WMU65596 WVN65596:WWQ65596 D131132:AQ131132 JB131132:KE131132 SX131132:UA131132 ACT131132:ADW131132 AMP131132:ANS131132 AWL131132:AXO131132 BGH131132:BHK131132 BQD131132:BRG131132 BZZ131132:CBC131132 CJV131132:CKY131132 CTR131132:CUU131132 DDN131132:DEQ131132 DNJ131132:DOM131132 DXF131132:DYI131132 EHB131132:EIE131132 EQX131132:ESA131132 FAT131132:FBW131132 FKP131132:FLS131132 FUL131132:FVO131132 GEH131132:GFK131132 GOD131132:GPG131132 GXZ131132:GZC131132 HHV131132:HIY131132 HRR131132:HSU131132 IBN131132:ICQ131132 ILJ131132:IMM131132 IVF131132:IWI131132 JFB131132:JGE131132 JOX131132:JQA131132 JYT131132:JZW131132 KIP131132:KJS131132 KSL131132:KTO131132 LCH131132:LDK131132 LMD131132:LNG131132 LVZ131132:LXC131132 MFV131132:MGY131132 MPR131132:MQU131132 MZN131132:NAQ131132 NJJ131132:NKM131132 NTF131132:NUI131132 ODB131132:OEE131132 OMX131132:OOA131132 OWT131132:OXW131132 PGP131132:PHS131132 PQL131132:PRO131132 QAH131132:QBK131132 QKD131132:QLG131132 QTZ131132:QVC131132 RDV131132:REY131132 RNR131132:ROU131132 RXN131132:RYQ131132 SHJ131132:SIM131132 SRF131132:SSI131132 TBB131132:TCE131132 TKX131132:TMA131132 TUT131132:TVW131132 UEP131132:UFS131132 UOL131132:UPO131132 UYH131132:UZK131132 VID131132:VJG131132 VRZ131132:VTC131132 WBV131132:WCY131132 WLR131132:WMU131132 WVN131132:WWQ131132 D196668:AQ196668 JB196668:KE196668 SX196668:UA196668 ACT196668:ADW196668 AMP196668:ANS196668 AWL196668:AXO196668 BGH196668:BHK196668 BQD196668:BRG196668 BZZ196668:CBC196668 CJV196668:CKY196668 CTR196668:CUU196668 DDN196668:DEQ196668 DNJ196668:DOM196668 DXF196668:DYI196668 EHB196668:EIE196668 EQX196668:ESA196668 FAT196668:FBW196668 FKP196668:FLS196668 FUL196668:FVO196668 GEH196668:GFK196668 GOD196668:GPG196668 GXZ196668:GZC196668 HHV196668:HIY196668 HRR196668:HSU196668 IBN196668:ICQ196668 ILJ196668:IMM196668 IVF196668:IWI196668 JFB196668:JGE196668 JOX196668:JQA196668 JYT196668:JZW196668 KIP196668:KJS196668 KSL196668:KTO196668 LCH196668:LDK196668 LMD196668:LNG196668 LVZ196668:LXC196668 MFV196668:MGY196668 MPR196668:MQU196668 MZN196668:NAQ196668 NJJ196668:NKM196668 NTF196668:NUI196668 ODB196668:OEE196668 OMX196668:OOA196668 OWT196668:OXW196668 PGP196668:PHS196668 PQL196668:PRO196668 QAH196668:QBK196668 QKD196668:QLG196668 QTZ196668:QVC196668 RDV196668:REY196668 RNR196668:ROU196668 RXN196668:RYQ196668 SHJ196668:SIM196668 SRF196668:SSI196668 TBB196668:TCE196668 TKX196668:TMA196668 TUT196668:TVW196668 UEP196668:UFS196668 UOL196668:UPO196668 UYH196668:UZK196668 VID196668:VJG196668 VRZ196668:VTC196668 WBV196668:WCY196668 WLR196668:WMU196668 WVN196668:WWQ196668 D262204:AQ262204 JB262204:KE262204 SX262204:UA262204 ACT262204:ADW262204 AMP262204:ANS262204 AWL262204:AXO262204 BGH262204:BHK262204 BQD262204:BRG262204 BZZ262204:CBC262204 CJV262204:CKY262204 CTR262204:CUU262204 DDN262204:DEQ262204 DNJ262204:DOM262204 DXF262204:DYI262204 EHB262204:EIE262204 EQX262204:ESA262204 FAT262204:FBW262204 FKP262204:FLS262204 FUL262204:FVO262204 GEH262204:GFK262204 GOD262204:GPG262204 GXZ262204:GZC262204 HHV262204:HIY262204 HRR262204:HSU262204 IBN262204:ICQ262204 ILJ262204:IMM262204 IVF262204:IWI262204 JFB262204:JGE262204 JOX262204:JQA262204 JYT262204:JZW262204 KIP262204:KJS262204 KSL262204:KTO262204 LCH262204:LDK262204 LMD262204:LNG262204 LVZ262204:LXC262204 MFV262204:MGY262204 MPR262204:MQU262204 MZN262204:NAQ262204 NJJ262204:NKM262204 NTF262204:NUI262204 ODB262204:OEE262204 OMX262204:OOA262204 OWT262204:OXW262204 PGP262204:PHS262204 PQL262204:PRO262204 QAH262204:QBK262204 QKD262204:QLG262204 QTZ262204:QVC262204 RDV262204:REY262204 RNR262204:ROU262204 RXN262204:RYQ262204 SHJ262204:SIM262204 SRF262204:SSI262204 TBB262204:TCE262204 TKX262204:TMA262204 TUT262204:TVW262204 UEP262204:UFS262204 UOL262204:UPO262204 UYH262204:UZK262204 VID262204:VJG262204 VRZ262204:VTC262204 WBV262204:WCY262204 WLR262204:WMU262204 WVN262204:WWQ262204 D327740:AQ327740 JB327740:KE327740 SX327740:UA327740 ACT327740:ADW327740 AMP327740:ANS327740 AWL327740:AXO327740 BGH327740:BHK327740 BQD327740:BRG327740 BZZ327740:CBC327740 CJV327740:CKY327740 CTR327740:CUU327740 DDN327740:DEQ327740 DNJ327740:DOM327740 DXF327740:DYI327740 EHB327740:EIE327740 EQX327740:ESA327740 FAT327740:FBW327740 FKP327740:FLS327740 FUL327740:FVO327740 GEH327740:GFK327740 GOD327740:GPG327740 GXZ327740:GZC327740 HHV327740:HIY327740 HRR327740:HSU327740 IBN327740:ICQ327740 ILJ327740:IMM327740 IVF327740:IWI327740 JFB327740:JGE327740 JOX327740:JQA327740 JYT327740:JZW327740 KIP327740:KJS327740 KSL327740:KTO327740 LCH327740:LDK327740 LMD327740:LNG327740 LVZ327740:LXC327740 MFV327740:MGY327740 MPR327740:MQU327740 MZN327740:NAQ327740 NJJ327740:NKM327740 NTF327740:NUI327740 ODB327740:OEE327740 OMX327740:OOA327740 OWT327740:OXW327740 PGP327740:PHS327740 PQL327740:PRO327740 QAH327740:QBK327740 QKD327740:QLG327740 QTZ327740:QVC327740 RDV327740:REY327740 RNR327740:ROU327740 RXN327740:RYQ327740 SHJ327740:SIM327740 SRF327740:SSI327740 TBB327740:TCE327740 TKX327740:TMA327740 TUT327740:TVW327740 UEP327740:UFS327740 UOL327740:UPO327740 UYH327740:UZK327740 VID327740:VJG327740 VRZ327740:VTC327740 WBV327740:WCY327740 WLR327740:WMU327740 WVN327740:WWQ327740 D393276:AQ393276 JB393276:KE393276 SX393276:UA393276 ACT393276:ADW393276 AMP393276:ANS393276 AWL393276:AXO393276 BGH393276:BHK393276 BQD393276:BRG393276 BZZ393276:CBC393276 CJV393276:CKY393276 CTR393276:CUU393276 DDN393276:DEQ393276 DNJ393276:DOM393276 DXF393276:DYI393276 EHB393276:EIE393276 EQX393276:ESA393276 FAT393276:FBW393276 FKP393276:FLS393276 FUL393276:FVO393276 GEH393276:GFK393276 GOD393276:GPG393276 GXZ393276:GZC393276 HHV393276:HIY393276 HRR393276:HSU393276 IBN393276:ICQ393276 ILJ393276:IMM393276 IVF393276:IWI393276 JFB393276:JGE393276 JOX393276:JQA393276 JYT393276:JZW393276 KIP393276:KJS393276 KSL393276:KTO393276 LCH393276:LDK393276 LMD393276:LNG393276 LVZ393276:LXC393276 MFV393276:MGY393276 MPR393276:MQU393276 MZN393276:NAQ393276 NJJ393276:NKM393276 NTF393276:NUI393276 ODB393276:OEE393276 OMX393276:OOA393276 OWT393276:OXW393276 PGP393276:PHS393276 PQL393276:PRO393276 QAH393276:QBK393276 QKD393276:QLG393276 QTZ393276:QVC393276 RDV393276:REY393276 RNR393276:ROU393276 RXN393276:RYQ393276 SHJ393276:SIM393276 SRF393276:SSI393276 TBB393276:TCE393276 TKX393276:TMA393276 TUT393276:TVW393276 UEP393276:UFS393276 UOL393276:UPO393276 UYH393276:UZK393276 VID393276:VJG393276 VRZ393276:VTC393276 WBV393276:WCY393276 WLR393276:WMU393276 WVN393276:WWQ393276 D458812:AQ458812 JB458812:KE458812 SX458812:UA458812 ACT458812:ADW458812 AMP458812:ANS458812 AWL458812:AXO458812 BGH458812:BHK458812 BQD458812:BRG458812 BZZ458812:CBC458812 CJV458812:CKY458812 CTR458812:CUU458812 DDN458812:DEQ458812 DNJ458812:DOM458812 DXF458812:DYI458812 EHB458812:EIE458812 EQX458812:ESA458812 FAT458812:FBW458812 FKP458812:FLS458812 FUL458812:FVO458812 GEH458812:GFK458812 GOD458812:GPG458812 GXZ458812:GZC458812 HHV458812:HIY458812 HRR458812:HSU458812 IBN458812:ICQ458812 ILJ458812:IMM458812 IVF458812:IWI458812 JFB458812:JGE458812 JOX458812:JQA458812 JYT458812:JZW458812 KIP458812:KJS458812 KSL458812:KTO458812 LCH458812:LDK458812 LMD458812:LNG458812 LVZ458812:LXC458812 MFV458812:MGY458812 MPR458812:MQU458812 MZN458812:NAQ458812 NJJ458812:NKM458812 NTF458812:NUI458812 ODB458812:OEE458812 OMX458812:OOA458812 OWT458812:OXW458812 PGP458812:PHS458812 PQL458812:PRO458812 QAH458812:QBK458812 QKD458812:QLG458812 QTZ458812:QVC458812 RDV458812:REY458812 RNR458812:ROU458812 RXN458812:RYQ458812 SHJ458812:SIM458812 SRF458812:SSI458812 TBB458812:TCE458812 TKX458812:TMA458812 TUT458812:TVW458812 UEP458812:UFS458812 UOL458812:UPO458812 UYH458812:UZK458812 VID458812:VJG458812 VRZ458812:VTC458812 WBV458812:WCY458812 WLR458812:WMU458812 WVN458812:WWQ458812 D524348:AQ524348 JB524348:KE524348 SX524348:UA524348 ACT524348:ADW524348 AMP524348:ANS524348 AWL524348:AXO524348 BGH524348:BHK524348 BQD524348:BRG524348 BZZ524348:CBC524348 CJV524348:CKY524348 CTR524348:CUU524348 DDN524348:DEQ524348 DNJ524348:DOM524348 DXF524348:DYI524348 EHB524348:EIE524348 EQX524348:ESA524348 FAT524348:FBW524348 FKP524348:FLS524348 FUL524348:FVO524348 GEH524348:GFK524348 GOD524348:GPG524348 GXZ524348:GZC524348 HHV524348:HIY524348 HRR524348:HSU524348 IBN524348:ICQ524348 ILJ524348:IMM524348 IVF524348:IWI524348 JFB524348:JGE524348 JOX524348:JQA524348 JYT524348:JZW524348 KIP524348:KJS524348 KSL524348:KTO524348 LCH524348:LDK524348 LMD524348:LNG524348 LVZ524348:LXC524348 MFV524348:MGY524348 MPR524348:MQU524348 MZN524348:NAQ524348 NJJ524348:NKM524348 NTF524348:NUI524348 ODB524348:OEE524348 OMX524348:OOA524348 OWT524348:OXW524348 PGP524348:PHS524348 PQL524348:PRO524348 QAH524348:QBK524348 QKD524348:QLG524348 QTZ524348:QVC524348 RDV524348:REY524348 RNR524348:ROU524348 RXN524348:RYQ524348 SHJ524348:SIM524348 SRF524348:SSI524348 TBB524348:TCE524348 TKX524348:TMA524348 TUT524348:TVW524348 UEP524348:UFS524348 UOL524348:UPO524348 UYH524348:UZK524348 VID524348:VJG524348 VRZ524348:VTC524348 WBV524348:WCY524348 WLR524348:WMU524348 WVN524348:WWQ524348 D589884:AQ589884 JB589884:KE589884 SX589884:UA589884 ACT589884:ADW589884 AMP589884:ANS589884 AWL589884:AXO589884 BGH589884:BHK589884 BQD589884:BRG589884 BZZ589884:CBC589884 CJV589884:CKY589884 CTR589884:CUU589884 DDN589884:DEQ589884 DNJ589884:DOM589884 DXF589884:DYI589884 EHB589884:EIE589884 EQX589884:ESA589884 FAT589884:FBW589884 FKP589884:FLS589884 FUL589884:FVO589884 GEH589884:GFK589884 GOD589884:GPG589884 GXZ589884:GZC589884 HHV589884:HIY589884 HRR589884:HSU589884 IBN589884:ICQ589884 ILJ589884:IMM589884 IVF589884:IWI589884 JFB589884:JGE589884 JOX589884:JQA589884 JYT589884:JZW589884 KIP589884:KJS589884 KSL589884:KTO589884 LCH589884:LDK589884 LMD589884:LNG589884 LVZ589884:LXC589884 MFV589884:MGY589884 MPR589884:MQU589884 MZN589884:NAQ589884 NJJ589884:NKM589884 NTF589884:NUI589884 ODB589884:OEE589884 OMX589884:OOA589884 OWT589884:OXW589884 PGP589884:PHS589884 PQL589884:PRO589884 QAH589884:QBK589884 QKD589884:QLG589884 QTZ589884:QVC589884 RDV589884:REY589884 RNR589884:ROU589884 RXN589884:RYQ589884 SHJ589884:SIM589884 SRF589884:SSI589884 TBB589884:TCE589884 TKX589884:TMA589884 TUT589884:TVW589884 UEP589884:UFS589884 UOL589884:UPO589884 UYH589884:UZK589884 VID589884:VJG589884 VRZ589884:VTC589884 WBV589884:WCY589884 WLR589884:WMU589884 WVN589884:WWQ589884 D655420:AQ655420 JB655420:KE655420 SX655420:UA655420 ACT655420:ADW655420 AMP655420:ANS655420 AWL655420:AXO655420 BGH655420:BHK655420 BQD655420:BRG655420 BZZ655420:CBC655420 CJV655420:CKY655420 CTR655420:CUU655420 DDN655420:DEQ655420 DNJ655420:DOM655420 DXF655420:DYI655420 EHB655420:EIE655420 EQX655420:ESA655420 FAT655420:FBW655420 FKP655420:FLS655420 FUL655420:FVO655420 GEH655420:GFK655420 GOD655420:GPG655420 GXZ655420:GZC655420 HHV655420:HIY655420 HRR655420:HSU655420 IBN655420:ICQ655420 ILJ655420:IMM655420 IVF655420:IWI655420 JFB655420:JGE655420 JOX655420:JQA655420 JYT655420:JZW655420 KIP655420:KJS655420 KSL655420:KTO655420 LCH655420:LDK655420 LMD655420:LNG655420 LVZ655420:LXC655420 MFV655420:MGY655420 MPR655420:MQU655420 MZN655420:NAQ655420 NJJ655420:NKM655420 NTF655420:NUI655420 ODB655420:OEE655420 OMX655420:OOA655420 OWT655420:OXW655420 PGP655420:PHS655420 PQL655420:PRO655420 QAH655420:QBK655420 QKD655420:QLG655420 QTZ655420:QVC655420 RDV655420:REY655420 RNR655420:ROU655420 RXN655420:RYQ655420 SHJ655420:SIM655420 SRF655420:SSI655420 TBB655420:TCE655420 TKX655420:TMA655420 TUT655420:TVW655420 UEP655420:UFS655420 UOL655420:UPO655420 UYH655420:UZK655420 VID655420:VJG655420 VRZ655420:VTC655420 WBV655420:WCY655420 WLR655420:WMU655420 WVN655420:WWQ655420 D720956:AQ720956 JB720956:KE720956 SX720956:UA720956 ACT720956:ADW720956 AMP720956:ANS720956 AWL720956:AXO720956 BGH720956:BHK720956 BQD720956:BRG720956 BZZ720956:CBC720956 CJV720956:CKY720956 CTR720956:CUU720956 DDN720956:DEQ720956 DNJ720956:DOM720956 DXF720956:DYI720956 EHB720956:EIE720956 EQX720956:ESA720956 FAT720956:FBW720956 FKP720956:FLS720956 FUL720956:FVO720956 GEH720956:GFK720956 GOD720956:GPG720956 GXZ720956:GZC720956 HHV720956:HIY720956 HRR720956:HSU720956 IBN720956:ICQ720956 ILJ720956:IMM720956 IVF720956:IWI720956 JFB720956:JGE720956 JOX720956:JQA720956 JYT720956:JZW720956 KIP720956:KJS720956 KSL720956:KTO720956 LCH720956:LDK720956 LMD720956:LNG720956 LVZ720956:LXC720956 MFV720956:MGY720956 MPR720956:MQU720956 MZN720956:NAQ720956 NJJ720956:NKM720956 NTF720956:NUI720956 ODB720956:OEE720956 OMX720956:OOA720956 OWT720956:OXW720956 PGP720956:PHS720956 PQL720956:PRO720956 QAH720956:QBK720956 QKD720956:QLG720956 QTZ720956:QVC720956 RDV720956:REY720956 RNR720956:ROU720956 RXN720956:RYQ720956 SHJ720956:SIM720956 SRF720956:SSI720956 TBB720956:TCE720956 TKX720956:TMA720956 TUT720956:TVW720956 UEP720956:UFS720956 UOL720956:UPO720956 UYH720956:UZK720956 VID720956:VJG720956 VRZ720956:VTC720956 WBV720956:WCY720956 WLR720956:WMU720956 WVN720956:WWQ720956 D786492:AQ786492 JB786492:KE786492 SX786492:UA786492 ACT786492:ADW786492 AMP786492:ANS786492 AWL786492:AXO786492 BGH786492:BHK786492 BQD786492:BRG786492 BZZ786492:CBC786492 CJV786492:CKY786492 CTR786492:CUU786492 DDN786492:DEQ786492 DNJ786492:DOM786492 DXF786492:DYI786492 EHB786492:EIE786492 EQX786492:ESA786492 FAT786492:FBW786492 FKP786492:FLS786492 FUL786492:FVO786492 GEH786492:GFK786492 GOD786492:GPG786492 GXZ786492:GZC786492 HHV786492:HIY786492 HRR786492:HSU786492 IBN786492:ICQ786492 ILJ786492:IMM786492 IVF786492:IWI786492 JFB786492:JGE786492 JOX786492:JQA786492 JYT786492:JZW786492 KIP786492:KJS786492 KSL786492:KTO786492 LCH786492:LDK786492 LMD786492:LNG786492 LVZ786492:LXC786492 MFV786492:MGY786492 MPR786492:MQU786492 MZN786492:NAQ786492 NJJ786492:NKM786492 NTF786492:NUI786492 ODB786492:OEE786492 OMX786492:OOA786492 OWT786492:OXW786492 PGP786492:PHS786492 PQL786492:PRO786492 QAH786492:QBK786492 QKD786492:QLG786492 QTZ786492:QVC786492 RDV786492:REY786492 RNR786492:ROU786492 RXN786492:RYQ786492 SHJ786492:SIM786492 SRF786492:SSI786492 TBB786492:TCE786492 TKX786492:TMA786492 TUT786492:TVW786492 UEP786492:UFS786492 UOL786492:UPO786492 UYH786492:UZK786492 VID786492:VJG786492 VRZ786492:VTC786492 WBV786492:WCY786492 WLR786492:WMU786492 WVN786492:WWQ786492 D852028:AQ852028 JB852028:KE852028 SX852028:UA852028 ACT852028:ADW852028 AMP852028:ANS852028 AWL852028:AXO852028 BGH852028:BHK852028 BQD852028:BRG852028 BZZ852028:CBC852028 CJV852028:CKY852028 CTR852028:CUU852028 DDN852028:DEQ852028 DNJ852028:DOM852028 DXF852028:DYI852028 EHB852028:EIE852028 EQX852028:ESA852028 FAT852028:FBW852028 FKP852028:FLS852028 FUL852028:FVO852028 GEH852028:GFK852028 GOD852028:GPG852028 GXZ852028:GZC852028 HHV852028:HIY852028 HRR852028:HSU852028 IBN852028:ICQ852028 ILJ852028:IMM852028 IVF852028:IWI852028 JFB852028:JGE852028 JOX852028:JQA852028 JYT852028:JZW852028 KIP852028:KJS852028 KSL852028:KTO852028 LCH852028:LDK852028 LMD852028:LNG852028 LVZ852028:LXC852028 MFV852028:MGY852028 MPR852028:MQU852028 MZN852028:NAQ852028 NJJ852028:NKM852028 NTF852028:NUI852028 ODB852028:OEE852028 OMX852028:OOA852028 OWT852028:OXW852028 PGP852028:PHS852028 PQL852028:PRO852028 QAH852028:QBK852028 QKD852028:QLG852028 QTZ852028:QVC852028 RDV852028:REY852028 RNR852028:ROU852028 RXN852028:RYQ852028 SHJ852028:SIM852028 SRF852028:SSI852028 TBB852028:TCE852028 TKX852028:TMA852028 TUT852028:TVW852028 UEP852028:UFS852028 UOL852028:UPO852028 UYH852028:UZK852028 VID852028:VJG852028 VRZ852028:VTC852028 WBV852028:WCY852028 WLR852028:WMU852028 WVN852028:WWQ852028 D917564:AQ917564 JB917564:KE917564 SX917564:UA917564 ACT917564:ADW917564 AMP917564:ANS917564 AWL917564:AXO917564 BGH917564:BHK917564 BQD917564:BRG917564 BZZ917564:CBC917564 CJV917564:CKY917564 CTR917564:CUU917564 DDN917564:DEQ917564 DNJ917564:DOM917564 DXF917564:DYI917564 EHB917564:EIE917564 EQX917564:ESA917564 FAT917564:FBW917564 FKP917564:FLS917564 FUL917564:FVO917564 GEH917564:GFK917564 GOD917564:GPG917564 GXZ917564:GZC917564 HHV917564:HIY917564 HRR917564:HSU917564 IBN917564:ICQ917564 ILJ917564:IMM917564 IVF917564:IWI917564 JFB917564:JGE917564 JOX917564:JQA917564 JYT917564:JZW917564 KIP917564:KJS917564 KSL917564:KTO917564 LCH917564:LDK917564 LMD917564:LNG917564 LVZ917564:LXC917564 MFV917564:MGY917564 MPR917564:MQU917564 MZN917564:NAQ917564 NJJ917564:NKM917564 NTF917564:NUI917564 ODB917564:OEE917564 OMX917564:OOA917564 OWT917564:OXW917564 PGP917564:PHS917564 PQL917564:PRO917564 QAH917564:QBK917564 QKD917564:QLG917564 QTZ917564:QVC917564 RDV917564:REY917564 RNR917564:ROU917564 RXN917564:RYQ917564 SHJ917564:SIM917564 SRF917564:SSI917564 TBB917564:TCE917564 TKX917564:TMA917564 TUT917564:TVW917564 UEP917564:UFS917564 UOL917564:UPO917564 UYH917564:UZK917564 VID917564:VJG917564 VRZ917564:VTC917564 WBV917564:WCY917564 WLR917564:WMU917564 WVN917564:WWQ917564 D983100:AQ983100 JB983100:KE983100 SX983100:UA983100 ACT983100:ADW983100 AMP983100:ANS983100 AWL983100:AXO983100 BGH983100:BHK983100 BQD983100:BRG983100 BZZ983100:CBC983100 CJV983100:CKY983100 CTR983100:CUU983100 DDN983100:DEQ983100 DNJ983100:DOM983100 DXF983100:DYI983100 EHB983100:EIE983100 EQX983100:ESA983100 FAT983100:FBW983100 FKP983100:FLS983100 FUL983100:FVO983100 GEH983100:GFK983100 GOD983100:GPG983100 GXZ983100:GZC983100 HHV983100:HIY983100 HRR983100:HSU983100 IBN983100:ICQ983100 ILJ983100:IMM983100 IVF983100:IWI983100 JFB983100:JGE983100 JOX983100:JQA983100 JYT983100:JZW983100 KIP983100:KJS983100 KSL983100:KTO983100 LCH983100:LDK983100 LMD983100:LNG983100 LVZ983100:LXC983100 MFV983100:MGY983100 MPR983100:MQU983100 MZN983100:NAQ983100 NJJ983100:NKM983100 NTF983100:NUI983100 ODB983100:OEE983100 OMX983100:OOA983100 OWT983100:OXW983100 PGP983100:PHS983100 PQL983100:PRO983100 QAH983100:QBK983100 QKD983100:QLG983100 QTZ983100:QVC983100 RDV983100:REY983100 RNR983100:ROU983100 RXN983100:RYQ983100 SHJ983100:SIM983100 SRF983100:SSI983100 TBB983100:TCE983100 TKX983100:TMA983100 TUT983100:TVW983100 UEP983100:UFS983100 UOL983100:UPO983100 UYH983100:UZK983100 VID983100:VJG983100 VRZ983100:VTC983100 WBV983100:WCY983100 WLR983100:WMU983100 WVN983100:WWQ983100 D65625:AQ65626 JB65625:KE65626 SX65625:UA65626 ACT65625:ADW65626 AMP65625:ANS65626 AWL65625:AXO65626 BGH65625:BHK65626 BQD65625:BRG65626 BZZ65625:CBC65626 CJV65625:CKY65626 CTR65625:CUU65626 DDN65625:DEQ65626 DNJ65625:DOM65626 DXF65625:DYI65626 EHB65625:EIE65626 EQX65625:ESA65626 FAT65625:FBW65626 FKP65625:FLS65626 FUL65625:FVO65626 GEH65625:GFK65626 GOD65625:GPG65626 GXZ65625:GZC65626 HHV65625:HIY65626 HRR65625:HSU65626 IBN65625:ICQ65626 ILJ65625:IMM65626 IVF65625:IWI65626 JFB65625:JGE65626 JOX65625:JQA65626 JYT65625:JZW65626 KIP65625:KJS65626 KSL65625:KTO65626 LCH65625:LDK65626 LMD65625:LNG65626 LVZ65625:LXC65626 MFV65625:MGY65626 MPR65625:MQU65626 MZN65625:NAQ65626 NJJ65625:NKM65626 NTF65625:NUI65626 ODB65625:OEE65626 OMX65625:OOA65626 OWT65625:OXW65626 PGP65625:PHS65626 PQL65625:PRO65626 QAH65625:QBK65626 QKD65625:QLG65626 QTZ65625:QVC65626 RDV65625:REY65626 RNR65625:ROU65626 RXN65625:RYQ65626 SHJ65625:SIM65626 SRF65625:SSI65626 TBB65625:TCE65626 TKX65625:TMA65626 TUT65625:TVW65626 UEP65625:UFS65626 UOL65625:UPO65626 UYH65625:UZK65626 VID65625:VJG65626 VRZ65625:VTC65626 WBV65625:WCY65626 WLR65625:WMU65626 WVN65625:WWQ65626 D131161:AQ131162 JB131161:KE131162 SX131161:UA131162 ACT131161:ADW131162 AMP131161:ANS131162 AWL131161:AXO131162 BGH131161:BHK131162 BQD131161:BRG131162 BZZ131161:CBC131162 CJV131161:CKY131162 CTR131161:CUU131162 DDN131161:DEQ131162 DNJ131161:DOM131162 DXF131161:DYI131162 EHB131161:EIE131162 EQX131161:ESA131162 FAT131161:FBW131162 FKP131161:FLS131162 FUL131161:FVO131162 GEH131161:GFK131162 GOD131161:GPG131162 GXZ131161:GZC131162 HHV131161:HIY131162 HRR131161:HSU131162 IBN131161:ICQ131162 ILJ131161:IMM131162 IVF131161:IWI131162 JFB131161:JGE131162 JOX131161:JQA131162 JYT131161:JZW131162 KIP131161:KJS131162 KSL131161:KTO131162 LCH131161:LDK131162 LMD131161:LNG131162 LVZ131161:LXC131162 MFV131161:MGY131162 MPR131161:MQU131162 MZN131161:NAQ131162 NJJ131161:NKM131162 NTF131161:NUI131162 ODB131161:OEE131162 OMX131161:OOA131162 OWT131161:OXW131162 PGP131161:PHS131162 PQL131161:PRO131162 QAH131161:QBK131162 QKD131161:QLG131162 QTZ131161:QVC131162 RDV131161:REY131162 RNR131161:ROU131162 RXN131161:RYQ131162 SHJ131161:SIM131162 SRF131161:SSI131162 TBB131161:TCE131162 TKX131161:TMA131162 TUT131161:TVW131162 UEP131161:UFS131162 UOL131161:UPO131162 UYH131161:UZK131162 VID131161:VJG131162 VRZ131161:VTC131162 WBV131161:WCY131162 WLR131161:WMU131162 WVN131161:WWQ131162 D196697:AQ196698 JB196697:KE196698 SX196697:UA196698 ACT196697:ADW196698 AMP196697:ANS196698 AWL196697:AXO196698 BGH196697:BHK196698 BQD196697:BRG196698 BZZ196697:CBC196698 CJV196697:CKY196698 CTR196697:CUU196698 DDN196697:DEQ196698 DNJ196697:DOM196698 DXF196697:DYI196698 EHB196697:EIE196698 EQX196697:ESA196698 FAT196697:FBW196698 FKP196697:FLS196698 FUL196697:FVO196698 GEH196697:GFK196698 GOD196697:GPG196698 GXZ196697:GZC196698 HHV196697:HIY196698 HRR196697:HSU196698 IBN196697:ICQ196698 ILJ196697:IMM196698 IVF196697:IWI196698 JFB196697:JGE196698 JOX196697:JQA196698 JYT196697:JZW196698 KIP196697:KJS196698 KSL196697:KTO196698 LCH196697:LDK196698 LMD196697:LNG196698 LVZ196697:LXC196698 MFV196697:MGY196698 MPR196697:MQU196698 MZN196697:NAQ196698 NJJ196697:NKM196698 NTF196697:NUI196698 ODB196697:OEE196698 OMX196697:OOA196698 OWT196697:OXW196698 PGP196697:PHS196698 PQL196697:PRO196698 QAH196697:QBK196698 QKD196697:QLG196698 QTZ196697:QVC196698 RDV196697:REY196698 RNR196697:ROU196698 RXN196697:RYQ196698 SHJ196697:SIM196698 SRF196697:SSI196698 TBB196697:TCE196698 TKX196697:TMA196698 TUT196697:TVW196698 UEP196697:UFS196698 UOL196697:UPO196698 UYH196697:UZK196698 VID196697:VJG196698 VRZ196697:VTC196698 WBV196697:WCY196698 WLR196697:WMU196698 WVN196697:WWQ196698 D262233:AQ262234 JB262233:KE262234 SX262233:UA262234 ACT262233:ADW262234 AMP262233:ANS262234 AWL262233:AXO262234 BGH262233:BHK262234 BQD262233:BRG262234 BZZ262233:CBC262234 CJV262233:CKY262234 CTR262233:CUU262234 DDN262233:DEQ262234 DNJ262233:DOM262234 DXF262233:DYI262234 EHB262233:EIE262234 EQX262233:ESA262234 FAT262233:FBW262234 FKP262233:FLS262234 FUL262233:FVO262234 GEH262233:GFK262234 GOD262233:GPG262234 GXZ262233:GZC262234 HHV262233:HIY262234 HRR262233:HSU262234 IBN262233:ICQ262234 ILJ262233:IMM262234 IVF262233:IWI262234 JFB262233:JGE262234 JOX262233:JQA262234 JYT262233:JZW262234 KIP262233:KJS262234 KSL262233:KTO262234 LCH262233:LDK262234 LMD262233:LNG262234 LVZ262233:LXC262234 MFV262233:MGY262234 MPR262233:MQU262234 MZN262233:NAQ262234 NJJ262233:NKM262234 NTF262233:NUI262234 ODB262233:OEE262234 OMX262233:OOA262234 OWT262233:OXW262234 PGP262233:PHS262234 PQL262233:PRO262234 QAH262233:QBK262234 QKD262233:QLG262234 QTZ262233:QVC262234 RDV262233:REY262234 RNR262233:ROU262234 RXN262233:RYQ262234 SHJ262233:SIM262234 SRF262233:SSI262234 TBB262233:TCE262234 TKX262233:TMA262234 TUT262233:TVW262234 UEP262233:UFS262234 UOL262233:UPO262234 UYH262233:UZK262234 VID262233:VJG262234 VRZ262233:VTC262234 WBV262233:WCY262234 WLR262233:WMU262234 WVN262233:WWQ262234 D327769:AQ327770 JB327769:KE327770 SX327769:UA327770 ACT327769:ADW327770 AMP327769:ANS327770 AWL327769:AXO327770 BGH327769:BHK327770 BQD327769:BRG327770 BZZ327769:CBC327770 CJV327769:CKY327770 CTR327769:CUU327770 DDN327769:DEQ327770 DNJ327769:DOM327770 DXF327769:DYI327770 EHB327769:EIE327770 EQX327769:ESA327770 FAT327769:FBW327770 FKP327769:FLS327770 FUL327769:FVO327770 GEH327769:GFK327770 GOD327769:GPG327770 GXZ327769:GZC327770 HHV327769:HIY327770 HRR327769:HSU327770 IBN327769:ICQ327770 ILJ327769:IMM327770 IVF327769:IWI327770 JFB327769:JGE327770 JOX327769:JQA327770 JYT327769:JZW327770 KIP327769:KJS327770 KSL327769:KTO327770 LCH327769:LDK327770 LMD327769:LNG327770 LVZ327769:LXC327770 MFV327769:MGY327770 MPR327769:MQU327770 MZN327769:NAQ327770 NJJ327769:NKM327770 NTF327769:NUI327770 ODB327769:OEE327770 OMX327769:OOA327770 OWT327769:OXW327770 PGP327769:PHS327770 PQL327769:PRO327770 QAH327769:QBK327770 QKD327769:QLG327770 QTZ327769:QVC327770 RDV327769:REY327770 RNR327769:ROU327770 RXN327769:RYQ327770 SHJ327769:SIM327770 SRF327769:SSI327770 TBB327769:TCE327770 TKX327769:TMA327770 TUT327769:TVW327770 UEP327769:UFS327770 UOL327769:UPO327770 UYH327769:UZK327770 VID327769:VJG327770 VRZ327769:VTC327770 WBV327769:WCY327770 WLR327769:WMU327770 WVN327769:WWQ327770 D393305:AQ393306 JB393305:KE393306 SX393305:UA393306 ACT393305:ADW393306 AMP393305:ANS393306 AWL393305:AXO393306 BGH393305:BHK393306 BQD393305:BRG393306 BZZ393305:CBC393306 CJV393305:CKY393306 CTR393305:CUU393306 DDN393305:DEQ393306 DNJ393305:DOM393306 DXF393305:DYI393306 EHB393305:EIE393306 EQX393305:ESA393306 FAT393305:FBW393306 FKP393305:FLS393306 FUL393305:FVO393306 GEH393305:GFK393306 GOD393305:GPG393306 GXZ393305:GZC393306 HHV393305:HIY393306 HRR393305:HSU393306 IBN393305:ICQ393306 ILJ393305:IMM393306 IVF393305:IWI393306 JFB393305:JGE393306 JOX393305:JQA393306 JYT393305:JZW393306 KIP393305:KJS393306 KSL393305:KTO393306 LCH393305:LDK393306 LMD393305:LNG393306 LVZ393305:LXC393306 MFV393305:MGY393306 MPR393305:MQU393306 MZN393305:NAQ393306 NJJ393305:NKM393306 NTF393305:NUI393306 ODB393305:OEE393306 OMX393305:OOA393306 OWT393305:OXW393306 PGP393305:PHS393306 PQL393305:PRO393306 QAH393305:QBK393306 QKD393305:QLG393306 QTZ393305:QVC393306 RDV393305:REY393306 RNR393305:ROU393306 RXN393305:RYQ393306 SHJ393305:SIM393306 SRF393305:SSI393306 TBB393305:TCE393306 TKX393305:TMA393306 TUT393305:TVW393306 UEP393305:UFS393306 UOL393305:UPO393306 UYH393305:UZK393306 VID393305:VJG393306 VRZ393305:VTC393306 WBV393305:WCY393306 WLR393305:WMU393306 WVN393305:WWQ393306 D458841:AQ458842 JB458841:KE458842 SX458841:UA458842 ACT458841:ADW458842 AMP458841:ANS458842 AWL458841:AXO458842 BGH458841:BHK458842 BQD458841:BRG458842 BZZ458841:CBC458842 CJV458841:CKY458842 CTR458841:CUU458842 DDN458841:DEQ458842 DNJ458841:DOM458842 DXF458841:DYI458842 EHB458841:EIE458842 EQX458841:ESA458842 FAT458841:FBW458842 FKP458841:FLS458842 FUL458841:FVO458842 GEH458841:GFK458842 GOD458841:GPG458842 GXZ458841:GZC458842 HHV458841:HIY458842 HRR458841:HSU458842 IBN458841:ICQ458842 ILJ458841:IMM458842 IVF458841:IWI458842 JFB458841:JGE458842 JOX458841:JQA458842 JYT458841:JZW458842 KIP458841:KJS458842 KSL458841:KTO458842 LCH458841:LDK458842 LMD458841:LNG458842 LVZ458841:LXC458842 MFV458841:MGY458842 MPR458841:MQU458842 MZN458841:NAQ458842 NJJ458841:NKM458842 NTF458841:NUI458842 ODB458841:OEE458842 OMX458841:OOA458842 OWT458841:OXW458842 PGP458841:PHS458842 PQL458841:PRO458842 QAH458841:QBK458842 QKD458841:QLG458842 QTZ458841:QVC458842 RDV458841:REY458842 RNR458841:ROU458842 RXN458841:RYQ458842 SHJ458841:SIM458842 SRF458841:SSI458842 TBB458841:TCE458842 TKX458841:TMA458842 TUT458841:TVW458842 UEP458841:UFS458842 UOL458841:UPO458842 UYH458841:UZK458842 VID458841:VJG458842 VRZ458841:VTC458842 WBV458841:WCY458842 WLR458841:WMU458842 WVN458841:WWQ458842 D524377:AQ524378 JB524377:KE524378 SX524377:UA524378 ACT524377:ADW524378 AMP524377:ANS524378 AWL524377:AXO524378 BGH524377:BHK524378 BQD524377:BRG524378 BZZ524377:CBC524378 CJV524377:CKY524378 CTR524377:CUU524378 DDN524377:DEQ524378 DNJ524377:DOM524378 DXF524377:DYI524378 EHB524377:EIE524378 EQX524377:ESA524378 FAT524377:FBW524378 FKP524377:FLS524378 FUL524377:FVO524378 GEH524377:GFK524378 GOD524377:GPG524378 GXZ524377:GZC524378 HHV524377:HIY524378 HRR524377:HSU524378 IBN524377:ICQ524378 ILJ524377:IMM524378 IVF524377:IWI524378 JFB524377:JGE524378 JOX524377:JQA524378 JYT524377:JZW524378 KIP524377:KJS524378 KSL524377:KTO524378 LCH524377:LDK524378 LMD524377:LNG524378 LVZ524377:LXC524378 MFV524377:MGY524378 MPR524377:MQU524378 MZN524377:NAQ524378 NJJ524377:NKM524378 NTF524377:NUI524378 ODB524377:OEE524378 OMX524377:OOA524378 OWT524377:OXW524378 PGP524377:PHS524378 PQL524377:PRO524378 QAH524377:QBK524378 QKD524377:QLG524378 QTZ524377:QVC524378 RDV524377:REY524378 RNR524377:ROU524378 RXN524377:RYQ524378 SHJ524377:SIM524378 SRF524377:SSI524378 TBB524377:TCE524378 TKX524377:TMA524378 TUT524377:TVW524378 UEP524377:UFS524378 UOL524377:UPO524378 UYH524377:UZK524378 VID524377:VJG524378 VRZ524377:VTC524378 WBV524377:WCY524378 WLR524377:WMU524378 WVN524377:WWQ524378 D589913:AQ589914 JB589913:KE589914 SX589913:UA589914 ACT589913:ADW589914 AMP589913:ANS589914 AWL589913:AXO589914 BGH589913:BHK589914 BQD589913:BRG589914 BZZ589913:CBC589914 CJV589913:CKY589914 CTR589913:CUU589914 DDN589913:DEQ589914 DNJ589913:DOM589914 DXF589913:DYI589914 EHB589913:EIE589914 EQX589913:ESA589914 FAT589913:FBW589914 FKP589913:FLS589914 FUL589913:FVO589914 GEH589913:GFK589914 GOD589913:GPG589914 GXZ589913:GZC589914 HHV589913:HIY589914 HRR589913:HSU589914 IBN589913:ICQ589914 ILJ589913:IMM589914 IVF589913:IWI589914 JFB589913:JGE589914 JOX589913:JQA589914 JYT589913:JZW589914 KIP589913:KJS589914 KSL589913:KTO589914 LCH589913:LDK589914 LMD589913:LNG589914 LVZ589913:LXC589914 MFV589913:MGY589914 MPR589913:MQU589914 MZN589913:NAQ589914 NJJ589913:NKM589914 NTF589913:NUI589914 ODB589913:OEE589914 OMX589913:OOA589914 OWT589913:OXW589914 PGP589913:PHS589914 PQL589913:PRO589914 QAH589913:QBK589914 QKD589913:QLG589914 QTZ589913:QVC589914 RDV589913:REY589914 RNR589913:ROU589914 RXN589913:RYQ589914 SHJ589913:SIM589914 SRF589913:SSI589914 TBB589913:TCE589914 TKX589913:TMA589914 TUT589913:TVW589914 UEP589913:UFS589914 UOL589913:UPO589914 UYH589913:UZK589914 VID589913:VJG589914 VRZ589913:VTC589914 WBV589913:WCY589914 WLR589913:WMU589914 WVN589913:WWQ589914 D655449:AQ655450 JB655449:KE655450 SX655449:UA655450 ACT655449:ADW655450 AMP655449:ANS655450 AWL655449:AXO655450 BGH655449:BHK655450 BQD655449:BRG655450 BZZ655449:CBC655450 CJV655449:CKY655450 CTR655449:CUU655450 DDN655449:DEQ655450 DNJ655449:DOM655450 DXF655449:DYI655450 EHB655449:EIE655450 EQX655449:ESA655450 FAT655449:FBW655450 FKP655449:FLS655450 FUL655449:FVO655450 GEH655449:GFK655450 GOD655449:GPG655450 GXZ655449:GZC655450 HHV655449:HIY655450 HRR655449:HSU655450 IBN655449:ICQ655450 ILJ655449:IMM655450 IVF655449:IWI655450 JFB655449:JGE655450 JOX655449:JQA655450 JYT655449:JZW655450 KIP655449:KJS655450 KSL655449:KTO655450 LCH655449:LDK655450 LMD655449:LNG655450 LVZ655449:LXC655450 MFV655449:MGY655450 MPR655449:MQU655450 MZN655449:NAQ655450 NJJ655449:NKM655450 NTF655449:NUI655450 ODB655449:OEE655450 OMX655449:OOA655450 OWT655449:OXW655450 PGP655449:PHS655450 PQL655449:PRO655450 QAH655449:QBK655450 QKD655449:QLG655450 QTZ655449:QVC655450 RDV655449:REY655450 RNR655449:ROU655450 RXN655449:RYQ655450 SHJ655449:SIM655450 SRF655449:SSI655450 TBB655449:TCE655450 TKX655449:TMA655450 TUT655449:TVW655450 UEP655449:UFS655450 UOL655449:UPO655450 UYH655449:UZK655450 VID655449:VJG655450 VRZ655449:VTC655450 WBV655449:WCY655450 WLR655449:WMU655450 WVN655449:WWQ655450 D720985:AQ720986 JB720985:KE720986 SX720985:UA720986 ACT720985:ADW720986 AMP720985:ANS720986 AWL720985:AXO720986 BGH720985:BHK720986 BQD720985:BRG720986 BZZ720985:CBC720986 CJV720985:CKY720986 CTR720985:CUU720986 DDN720985:DEQ720986 DNJ720985:DOM720986 DXF720985:DYI720986 EHB720985:EIE720986 EQX720985:ESA720986 FAT720985:FBW720986 FKP720985:FLS720986 FUL720985:FVO720986 GEH720985:GFK720986 GOD720985:GPG720986 GXZ720985:GZC720986 HHV720985:HIY720986 HRR720985:HSU720986 IBN720985:ICQ720986 ILJ720985:IMM720986 IVF720985:IWI720986 JFB720985:JGE720986 JOX720985:JQA720986 JYT720985:JZW720986 KIP720985:KJS720986 KSL720985:KTO720986 LCH720985:LDK720986 LMD720985:LNG720986 LVZ720985:LXC720986 MFV720985:MGY720986 MPR720985:MQU720986 MZN720985:NAQ720986 NJJ720985:NKM720986 NTF720985:NUI720986 ODB720985:OEE720986 OMX720985:OOA720986 OWT720985:OXW720986 PGP720985:PHS720986 PQL720985:PRO720986 QAH720985:QBK720986 QKD720985:QLG720986 QTZ720985:QVC720986 RDV720985:REY720986 RNR720985:ROU720986 RXN720985:RYQ720986 SHJ720985:SIM720986 SRF720985:SSI720986 TBB720985:TCE720986 TKX720985:TMA720986 TUT720985:TVW720986 UEP720985:UFS720986 UOL720985:UPO720986 UYH720985:UZK720986 VID720985:VJG720986 VRZ720985:VTC720986 WBV720985:WCY720986 WLR720985:WMU720986 WVN720985:WWQ720986 D786521:AQ786522 JB786521:KE786522 SX786521:UA786522 ACT786521:ADW786522 AMP786521:ANS786522 AWL786521:AXO786522 BGH786521:BHK786522 BQD786521:BRG786522 BZZ786521:CBC786522 CJV786521:CKY786522 CTR786521:CUU786522 DDN786521:DEQ786522 DNJ786521:DOM786522 DXF786521:DYI786522 EHB786521:EIE786522 EQX786521:ESA786522 FAT786521:FBW786522 FKP786521:FLS786522 FUL786521:FVO786522 GEH786521:GFK786522 GOD786521:GPG786522 GXZ786521:GZC786522 HHV786521:HIY786522 HRR786521:HSU786522 IBN786521:ICQ786522 ILJ786521:IMM786522 IVF786521:IWI786522 JFB786521:JGE786522 JOX786521:JQA786522 JYT786521:JZW786522 KIP786521:KJS786522 KSL786521:KTO786522 LCH786521:LDK786522 LMD786521:LNG786522 LVZ786521:LXC786522 MFV786521:MGY786522 MPR786521:MQU786522 MZN786521:NAQ786522 NJJ786521:NKM786522 NTF786521:NUI786522 ODB786521:OEE786522 OMX786521:OOA786522 OWT786521:OXW786522 PGP786521:PHS786522 PQL786521:PRO786522 QAH786521:QBK786522 QKD786521:QLG786522 QTZ786521:QVC786522 RDV786521:REY786522 RNR786521:ROU786522 RXN786521:RYQ786522 SHJ786521:SIM786522 SRF786521:SSI786522 TBB786521:TCE786522 TKX786521:TMA786522 TUT786521:TVW786522 UEP786521:UFS786522 UOL786521:UPO786522 UYH786521:UZK786522 VID786521:VJG786522 VRZ786521:VTC786522 WBV786521:WCY786522 WLR786521:WMU786522 WVN786521:WWQ786522 D852057:AQ852058 JB852057:KE852058 SX852057:UA852058 ACT852057:ADW852058 AMP852057:ANS852058 AWL852057:AXO852058 BGH852057:BHK852058 BQD852057:BRG852058 BZZ852057:CBC852058 CJV852057:CKY852058 CTR852057:CUU852058 DDN852057:DEQ852058 DNJ852057:DOM852058 DXF852057:DYI852058 EHB852057:EIE852058 EQX852057:ESA852058 FAT852057:FBW852058 FKP852057:FLS852058 FUL852057:FVO852058 GEH852057:GFK852058 GOD852057:GPG852058 GXZ852057:GZC852058 HHV852057:HIY852058 HRR852057:HSU852058 IBN852057:ICQ852058 ILJ852057:IMM852058 IVF852057:IWI852058 JFB852057:JGE852058 JOX852057:JQA852058 JYT852057:JZW852058 KIP852057:KJS852058 KSL852057:KTO852058 LCH852057:LDK852058 LMD852057:LNG852058 LVZ852057:LXC852058 MFV852057:MGY852058 MPR852057:MQU852058 MZN852057:NAQ852058 NJJ852057:NKM852058 NTF852057:NUI852058 ODB852057:OEE852058 OMX852057:OOA852058 OWT852057:OXW852058 PGP852057:PHS852058 PQL852057:PRO852058 QAH852057:QBK852058 QKD852057:QLG852058 QTZ852057:QVC852058 RDV852057:REY852058 RNR852057:ROU852058 RXN852057:RYQ852058 SHJ852057:SIM852058 SRF852057:SSI852058 TBB852057:TCE852058 TKX852057:TMA852058 TUT852057:TVW852058 UEP852057:UFS852058 UOL852057:UPO852058 UYH852057:UZK852058 VID852057:VJG852058 VRZ852057:VTC852058 WBV852057:WCY852058 WLR852057:WMU852058 WVN852057:WWQ852058 D917593:AQ917594 JB917593:KE917594 SX917593:UA917594 ACT917593:ADW917594 AMP917593:ANS917594 AWL917593:AXO917594 BGH917593:BHK917594 BQD917593:BRG917594 BZZ917593:CBC917594 CJV917593:CKY917594 CTR917593:CUU917594 DDN917593:DEQ917594 DNJ917593:DOM917594 DXF917593:DYI917594 EHB917593:EIE917594 EQX917593:ESA917594 FAT917593:FBW917594 FKP917593:FLS917594 FUL917593:FVO917594 GEH917593:GFK917594 GOD917593:GPG917594 GXZ917593:GZC917594 HHV917593:HIY917594 HRR917593:HSU917594 IBN917593:ICQ917594 ILJ917593:IMM917594 IVF917593:IWI917594 JFB917593:JGE917594 JOX917593:JQA917594 JYT917593:JZW917594 KIP917593:KJS917594 KSL917593:KTO917594 LCH917593:LDK917594 LMD917593:LNG917594 LVZ917593:LXC917594 MFV917593:MGY917594 MPR917593:MQU917594 MZN917593:NAQ917594 NJJ917593:NKM917594 NTF917593:NUI917594 ODB917593:OEE917594 OMX917593:OOA917594 OWT917593:OXW917594 PGP917593:PHS917594 PQL917593:PRO917594 QAH917593:QBK917594 QKD917593:QLG917594 QTZ917593:QVC917594 RDV917593:REY917594 RNR917593:ROU917594 RXN917593:RYQ917594 SHJ917593:SIM917594 SRF917593:SSI917594 TBB917593:TCE917594 TKX917593:TMA917594 TUT917593:TVW917594 UEP917593:UFS917594 UOL917593:UPO917594 UYH917593:UZK917594 VID917593:VJG917594 VRZ917593:VTC917594 WBV917593:WCY917594 WLR917593:WMU917594 WVN917593:WWQ917594 D983129:AQ983130 JB983129:KE983130 SX983129:UA983130 ACT983129:ADW983130 AMP983129:ANS983130 AWL983129:AXO983130 BGH983129:BHK983130 BQD983129:BRG983130 BZZ983129:CBC983130 CJV983129:CKY983130 CTR983129:CUU983130 DDN983129:DEQ983130 DNJ983129:DOM983130 DXF983129:DYI983130 EHB983129:EIE983130 EQX983129:ESA983130 FAT983129:FBW983130 FKP983129:FLS983130 FUL983129:FVO983130 GEH983129:GFK983130 GOD983129:GPG983130 GXZ983129:GZC983130 HHV983129:HIY983130 HRR983129:HSU983130 IBN983129:ICQ983130 ILJ983129:IMM983130 IVF983129:IWI983130 JFB983129:JGE983130 JOX983129:JQA983130 JYT983129:JZW983130 KIP983129:KJS983130 KSL983129:KTO983130 LCH983129:LDK983130 LMD983129:LNG983130 LVZ983129:LXC983130 MFV983129:MGY983130 MPR983129:MQU983130 MZN983129:NAQ983130 NJJ983129:NKM983130 NTF983129:NUI983130 ODB983129:OEE983130 OMX983129:OOA983130 OWT983129:OXW983130 PGP983129:PHS983130 PQL983129:PRO983130 QAH983129:QBK983130 QKD983129:QLG983130 QTZ983129:QVC983130 RDV983129:REY983130 RNR983129:ROU983130 RXN983129:RYQ983130 SHJ983129:SIM983130 SRF983129:SSI983130 TBB983129:TCE983130 TKX983129:TMA983130 TUT983129:TVW983130 UEP983129:UFS983130 UOL983129:UPO983130 UYH983129:UZK983130 VID983129:VJG983130 VRZ983129:VTC983130 WBV983129:WCY983130 WLR983129:WMU983130 WVN983129:WWQ983130 WLR141:WMU141 UYH141:UZK141 VID141:VJG141 JB141:KE141 SX141:UA141 ACT141:ADW141 AMP141:ANS141 AWL141:AXO141 BGH141:BHK141 BQD141:BRG141 BZZ141:CBC141 CJV141:CKY141 CTR141:CUU141 DDN141:DEQ141 DNJ141:DOM141 DXF141:DYI141 EHB141:EIE141 EQX141:ESA141 FAT141:FBW141 FKP141:FLS141 FUL141:FVO141 GEH141:GFK141 GOD141:GPG141 GXZ141:GZC141 HHV141:HIY141 HRR141:HSU141 IBN141:ICQ141 ILJ141:IMM141 IVF141:IWI141 JFB141:JGE141 JOX141:JQA141 JYT141:JZW141 KIP141:KJS141 KSL141:KTO141 LCH141:LDK141 LMD141:LNG141 LVZ141:LXC141 MFV141:MGY141 MPR141:MQU141 MZN141:NAQ141 NJJ141:NKM141 NTF141:NUI141 ODB141:OEE141 OMX141:OOA141 OWT141:OXW141 PGP141:PHS141 PQL141:PRO141 QAH141:QBK141 QKD141:QLG141 QTZ141:QVC141 RDV141:REY141 RNR141:ROU141 RXN141:RYQ141 SHJ141:SIM141 SRF141:SSI141 TBB141:TCE141 TKX141:TMA141 TUT141:TVW141 UEP141:UFS141 UOL141:UPO141" xr:uid="{00000000-0002-0000-0000-000001000000}">
      <formula1>4</formula1>
    </dataValidation>
    <dataValidation type="list" allowBlank="1" showInputMessage="1" showErrorMessage="1" sqref="D24:AQ24" xr:uid="{00000000-0002-0000-0000-000002000000}">
      <formula1>"x"</formula1>
    </dataValidation>
  </dataValidations>
  <pageMargins left="0.7" right="0.7" top="0.75" bottom="0.75" header="0.3" footer="0.3"/>
  <pageSetup paperSize="9" scale="18" orientation="portrait" r:id="rId1"/>
  <legacyDrawing r:id="rId2"/>
  <extLst>
    <ext xmlns:x14="http://schemas.microsoft.com/office/spreadsheetml/2009/9/main" uri="{CCE6A557-97BC-4b89-ADB6-D9C93CAAB3DF}">
      <x14:dataValidations xmlns:xm="http://schemas.microsoft.com/office/excel/2006/main" count="2">
        <x14:dataValidation type="whole" operator="lessThanOrEqual" allowBlank="1" showInputMessage="1" showErrorMessage="1" errorTitle="Error" error="The maximum mark for this question is 1 mark." xr:uid="{00000000-0002-0000-0000-000003000000}">
          <x14:formula1>
            <xm:f>1</xm:f>
          </x14:formula1>
          <xm:sqref>SHJ113:SIM122 JB85:KE96 SX85:UA96 ACT85:ADW96 AMP85:ANS96 AWL85:AXO96 BGH85:BHK96 BQD85:BRG96 BZZ85:CBC96 CJV85:CKY96 CTR85:CUU96 DDN85:DEQ96 DNJ85:DOM96 DXF85:DYI96 EHB85:EIE96 EQX85:ESA96 FAT85:FBW96 FKP85:FLS96 FUL85:FVO96 GEH85:GFK96 GOD85:GPG96 GXZ85:GZC96 HHV85:HIY96 HRR85:HSU96 IBN85:ICQ96 ILJ85:IMM96 IVF85:IWI96 JFB85:JGE96 JOX85:JQA96 JYT85:JZW96 KIP85:KJS96 KSL85:KTO96 LCH85:LDK96 LMD85:LNG96 LVZ85:LXC96 MFV85:MGY96 MPR85:MQU96 MZN85:NAQ96 NJJ85:NKM96 NTF85:NUI96 ODB85:OEE96 OMX85:OOA96 OWT85:OXW96 PGP85:PHS96 PQL85:PRO96 QAH85:QBK96 QKD85:QLG96 QTZ85:QVC96 RDV85:REY96 RNR85:ROU96 RXN85:RYQ96 SHJ85:SIM96 SRF85:SSI96 TBB85:TCE96 TKX85:TMA96 TUT85:TVW96 UEP85:UFS96 UOL85:UPO96 UYH85:UZK96 VID85:VJG96 VRZ85:VTC96 WBV85:WCY96 WLR85:WMU96 WVN85:WWQ96 D65578:AQ65589 JB65578:KE65589 SX65578:UA65589 ACT65578:ADW65589 AMP65578:ANS65589 AWL65578:AXO65589 BGH65578:BHK65589 BQD65578:BRG65589 BZZ65578:CBC65589 CJV65578:CKY65589 CTR65578:CUU65589 DDN65578:DEQ65589 DNJ65578:DOM65589 DXF65578:DYI65589 EHB65578:EIE65589 EQX65578:ESA65589 FAT65578:FBW65589 FKP65578:FLS65589 FUL65578:FVO65589 GEH65578:GFK65589 GOD65578:GPG65589 GXZ65578:GZC65589 HHV65578:HIY65589 HRR65578:HSU65589 IBN65578:ICQ65589 ILJ65578:IMM65589 IVF65578:IWI65589 JFB65578:JGE65589 JOX65578:JQA65589 JYT65578:JZW65589 KIP65578:KJS65589 KSL65578:KTO65589 LCH65578:LDK65589 LMD65578:LNG65589 LVZ65578:LXC65589 MFV65578:MGY65589 MPR65578:MQU65589 MZN65578:NAQ65589 NJJ65578:NKM65589 NTF65578:NUI65589 ODB65578:OEE65589 OMX65578:OOA65589 OWT65578:OXW65589 PGP65578:PHS65589 PQL65578:PRO65589 QAH65578:QBK65589 QKD65578:QLG65589 QTZ65578:QVC65589 RDV65578:REY65589 RNR65578:ROU65589 RXN65578:RYQ65589 SHJ65578:SIM65589 SRF65578:SSI65589 TBB65578:TCE65589 TKX65578:TMA65589 TUT65578:TVW65589 UEP65578:UFS65589 UOL65578:UPO65589 UYH65578:UZK65589 VID65578:VJG65589 VRZ65578:VTC65589 WBV65578:WCY65589 WLR65578:WMU65589 WVN65578:WWQ65589 D131114:AQ131125 JB131114:KE131125 SX131114:UA131125 ACT131114:ADW131125 AMP131114:ANS131125 AWL131114:AXO131125 BGH131114:BHK131125 BQD131114:BRG131125 BZZ131114:CBC131125 CJV131114:CKY131125 CTR131114:CUU131125 DDN131114:DEQ131125 DNJ131114:DOM131125 DXF131114:DYI131125 EHB131114:EIE131125 EQX131114:ESA131125 FAT131114:FBW131125 FKP131114:FLS131125 FUL131114:FVO131125 GEH131114:GFK131125 GOD131114:GPG131125 GXZ131114:GZC131125 HHV131114:HIY131125 HRR131114:HSU131125 IBN131114:ICQ131125 ILJ131114:IMM131125 IVF131114:IWI131125 JFB131114:JGE131125 JOX131114:JQA131125 JYT131114:JZW131125 KIP131114:KJS131125 KSL131114:KTO131125 LCH131114:LDK131125 LMD131114:LNG131125 LVZ131114:LXC131125 MFV131114:MGY131125 MPR131114:MQU131125 MZN131114:NAQ131125 NJJ131114:NKM131125 NTF131114:NUI131125 ODB131114:OEE131125 OMX131114:OOA131125 OWT131114:OXW131125 PGP131114:PHS131125 PQL131114:PRO131125 QAH131114:QBK131125 QKD131114:QLG131125 QTZ131114:QVC131125 RDV131114:REY131125 RNR131114:ROU131125 RXN131114:RYQ131125 SHJ131114:SIM131125 SRF131114:SSI131125 TBB131114:TCE131125 TKX131114:TMA131125 TUT131114:TVW131125 UEP131114:UFS131125 UOL131114:UPO131125 UYH131114:UZK131125 VID131114:VJG131125 VRZ131114:VTC131125 WBV131114:WCY131125 WLR131114:WMU131125 WVN131114:WWQ131125 D196650:AQ196661 JB196650:KE196661 SX196650:UA196661 ACT196650:ADW196661 AMP196650:ANS196661 AWL196650:AXO196661 BGH196650:BHK196661 BQD196650:BRG196661 BZZ196650:CBC196661 CJV196650:CKY196661 CTR196650:CUU196661 DDN196650:DEQ196661 DNJ196650:DOM196661 DXF196650:DYI196661 EHB196650:EIE196661 EQX196650:ESA196661 FAT196650:FBW196661 FKP196650:FLS196661 FUL196650:FVO196661 GEH196650:GFK196661 GOD196650:GPG196661 GXZ196650:GZC196661 HHV196650:HIY196661 HRR196650:HSU196661 IBN196650:ICQ196661 ILJ196650:IMM196661 IVF196650:IWI196661 JFB196650:JGE196661 JOX196650:JQA196661 JYT196650:JZW196661 KIP196650:KJS196661 KSL196650:KTO196661 LCH196650:LDK196661 LMD196650:LNG196661 LVZ196650:LXC196661 MFV196650:MGY196661 MPR196650:MQU196661 MZN196650:NAQ196661 NJJ196650:NKM196661 NTF196650:NUI196661 ODB196650:OEE196661 OMX196650:OOA196661 OWT196650:OXW196661 PGP196650:PHS196661 PQL196650:PRO196661 QAH196650:QBK196661 QKD196650:QLG196661 QTZ196650:QVC196661 RDV196650:REY196661 RNR196650:ROU196661 RXN196650:RYQ196661 SHJ196650:SIM196661 SRF196650:SSI196661 TBB196650:TCE196661 TKX196650:TMA196661 TUT196650:TVW196661 UEP196650:UFS196661 UOL196650:UPO196661 UYH196650:UZK196661 VID196650:VJG196661 VRZ196650:VTC196661 WBV196650:WCY196661 WLR196650:WMU196661 WVN196650:WWQ196661 D262186:AQ262197 JB262186:KE262197 SX262186:UA262197 ACT262186:ADW262197 AMP262186:ANS262197 AWL262186:AXO262197 BGH262186:BHK262197 BQD262186:BRG262197 BZZ262186:CBC262197 CJV262186:CKY262197 CTR262186:CUU262197 DDN262186:DEQ262197 DNJ262186:DOM262197 DXF262186:DYI262197 EHB262186:EIE262197 EQX262186:ESA262197 FAT262186:FBW262197 FKP262186:FLS262197 FUL262186:FVO262197 GEH262186:GFK262197 GOD262186:GPG262197 GXZ262186:GZC262197 HHV262186:HIY262197 HRR262186:HSU262197 IBN262186:ICQ262197 ILJ262186:IMM262197 IVF262186:IWI262197 JFB262186:JGE262197 JOX262186:JQA262197 JYT262186:JZW262197 KIP262186:KJS262197 KSL262186:KTO262197 LCH262186:LDK262197 LMD262186:LNG262197 LVZ262186:LXC262197 MFV262186:MGY262197 MPR262186:MQU262197 MZN262186:NAQ262197 NJJ262186:NKM262197 NTF262186:NUI262197 ODB262186:OEE262197 OMX262186:OOA262197 OWT262186:OXW262197 PGP262186:PHS262197 PQL262186:PRO262197 QAH262186:QBK262197 QKD262186:QLG262197 QTZ262186:QVC262197 RDV262186:REY262197 RNR262186:ROU262197 RXN262186:RYQ262197 SHJ262186:SIM262197 SRF262186:SSI262197 TBB262186:TCE262197 TKX262186:TMA262197 TUT262186:TVW262197 UEP262186:UFS262197 UOL262186:UPO262197 UYH262186:UZK262197 VID262186:VJG262197 VRZ262186:VTC262197 WBV262186:WCY262197 WLR262186:WMU262197 WVN262186:WWQ262197 D327722:AQ327733 JB327722:KE327733 SX327722:UA327733 ACT327722:ADW327733 AMP327722:ANS327733 AWL327722:AXO327733 BGH327722:BHK327733 BQD327722:BRG327733 BZZ327722:CBC327733 CJV327722:CKY327733 CTR327722:CUU327733 DDN327722:DEQ327733 DNJ327722:DOM327733 DXF327722:DYI327733 EHB327722:EIE327733 EQX327722:ESA327733 FAT327722:FBW327733 FKP327722:FLS327733 FUL327722:FVO327733 GEH327722:GFK327733 GOD327722:GPG327733 GXZ327722:GZC327733 HHV327722:HIY327733 HRR327722:HSU327733 IBN327722:ICQ327733 ILJ327722:IMM327733 IVF327722:IWI327733 JFB327722:JGE327733 JOX327722:JQA327733 JYT327722:JZW327733 KIP327722:KJS327733 KSL327722:KTO327733 LCH327722:LDK327733 LMD327722:LNG327733 LVZ327722:LXC327733 MFV327722:MGY327733 MPR327722:MQU327733 MZN327722:NAQ327733 NJJ327722:NKM327733 NTF327722:NUI327733 ODB327722:OEE327733 OMX327722:OOA327733 OWT327722:OXW327733 PGP327722:PHS327733 PQL327722:PRO327733 QAH327722:QBK327733 QKD327722:QLG327733 QTZ327722:QVC327733 RDV327722:REY327733 RNR327722:ROU327733 RXN327722:RYQ327733 SHJ327722:SIM327733 SRF327722:SSI327733 TBB327722:TCE327733 TKX327722:TMA327733 TUT327722:TVW327733 UEP327722:UFS327733 UOL327722:UPO327733 UYH327722:UZK327733 VID327722:VJG327733 VRZ327722:VTC327733 WBV327722:WCY327733 WLR327722:WMU327733 WVN327722:WWQ327733 D393258:AQ393269 JB393258:KE393269 SX393258:UA393269 ACT393258:ADW393269 AMP393258:ANS393269 AWL393258:AXO393269 BGH393258:BHK393269 BQD393258:BRG393269 BZZ393258:CBC393269 CJV393258:CKY393269 CTR393258:CUU393269 DDN393258:DEQ393269 DNJ393258:DOM393269 DXF393258:DYI393269 EHB393258:EIE393269 EQX393258:ESA393269 FAT393258:FBW393269 FKP393258:FLS393269 FUL393258:FVO393269 GEH393258:GFK393269 GOD393258:GPG393269 GXZ393258:GZC393269 HHV393258:HIY393269 HRR393258:HSU393269 IBN393258:ICQ393269 ILJ393258:IMM393269 IVF393258:IWI393269 JFB393258:JGE393269 JOX393258:JQA393269 JYT393258:JZW393269 KIP393258:KJS393269 KSL393258:KTO393269 LCH393258:LDK393269 LMD393258:LNG393269 LVZ393258:LXC393269 MFV393258:MGY393269 MPR393258:MQU393269 MZN393258:NAQ393269 NJJ393258:NKM393269 NTF393258:NUI393269 ODB393258:OEE393269 OMX393258:OOA393269 OWT393258:OXW393269 PGP393258:PHS393269 PQL393258:PRO393269 QAH393258:QBK393269 QKD393258:QLG393269 QTZ393258:QVC393269 RDV393258:REY393269 RNR393258:ROU393269 RXN393258:RYQ393269 SHJ393258:SIM393269 SRF393258:SSI393269 TBB393258:TCE393269 TKX393258:TMA393269 TUT393258:TVW393269 UEP393258:UFS393269 UOL393258:UPO393269 UYH393258:UZK393269 VID393258:VJG393269 VRZ393258:VTC393269 WBV393258:WCY393269 WLR393258:WMU393269 WVN393258:WWQ393269 D458794:AQ458805 JB458794:KE458805 SX458794:UA458805 ACT458794:ADW458805 AMP458794:ANS458805 AWL458794:AXO458805 BGH458794:BHK458805 BQD458794:BRG458805 BZZ458794:CBC458805 CJV458794:CKY458805 CTR458794:CUU458805 DDN458794:DEQ458805 DNJ458794:DOM458805 DXF458794:DYI458805 EHB458794:EIE458805 EQX458794:ESA458805 FAT458794:FBW458805 FKP458794:FLS458805 FUL458794:FVO458805 GEH458794:GFK458805 GOD458794:GPG458805 GXZ458794:GZC458805 HHV458794:HIY458805 HRR458794:HSU458805 IBN458794:ICQ458805 ILJ458794:IMM458805 IVF458794:IWI458805 JFB458794:JGE458805 JOX458794:JQA458805 JYT458794:JZW458805 KIP458794:KJS458805 KSL458794:KTO458805 LCH458794:LDK458805 LMD458794:LNG458805 LVZ458794:LXC458805 MFV458794:MGY458805 MPR458794:MQU458805 MZN458794:NAQ458805 NJJ458794:NKM458805 NTF458794:NUI458805 ODB458794:OEE458805 OMX458794:OOA458805 OWT458794:OXW458805 PGP458794:PHS458805 PQL458794:PRO458805 QAH458794:QBK458805 QKD458794:QLG458805 QTZ458794:QVC458805 RDV458794:REY458805 RNR458794:ROU458805 RXN458794:RYQ458805 SHJ458794:SIM458805 SRF458794:SSI458805 TBB458794:TCE458805 TKX458794:TMA458805 TUT458794:TVW458805 UEP458794:UFS458805 UOL458794:UPO458805 UYH458794:UZK458805 VID458794:VJG458805 VRZ458794:VTC458805 WBV458794:WCY458805 WLR458794:WMU458805 WVN458794:WWQ458805 D524330:AQ524341 JB524330:KE524341 SX524330:UA524341 ACT524330:ADW524341 AMP524330:ANS524341 AWL524330:AXO524341 BGH524330:BHK524341 BQD524330:BRG524341 BZZ524330:CBC524341 CJV524330:CKY524341 CTR524330:CUU524341 DDN524330:DEQ524341 DNJ524330:DOM524341 DXF524330:DYI524341 EHB524330:EIE524341 EQX524330:ESA524341 FAT524330:FBW524341 FKP524330:FLS524341 FUL524330:FVO524341 GEH524330:GFK524341 GOD524330:GPG524341 GXZ524330:GZC524341 HHV524330:HIY524341 HRR524330:HSU524341 IBN524330:ICQ524341 ILJ524330:IMM524341 IVF524330:IWI524341 JFB524330:JGE524341 JOX524330:JQA524341 JYT524330:JZW524341 KIP524330:KJS524341 KSL524330:KTO524341 LCH524330:LDK524341 LMD524330:LNG524341 LVZ524330:LXC524341 MFV524330:MGY524341 MPR524330:MQU524341 MZN524330:NAQ524341 NJJ524330:NKM524341 NTF524330:NUI524341 ODB524330:OEE524341 OMX524330:OOA524341 OWT524330:OXW524341 PGP524330:PHS524341 PQL524330:PRO524341 QAH524330:QBK524341 QKD524330:QLG524341 QTZ524330:QVC524341 RDV524330:REY524341 RNR524330:ROU524341 RXN524330:RYQ524341 SHJ524330:SIM524341 SRF524330:SSI524341 TBB524330:TCE524341 TKX524330:TMA524341 TUT524330:TVW524341 UEP524330:UFS524341 UOL524330:UPO524341 UYH524330:UZK524341 VID524330:VJG524341 VRZ524330:VTC524341 WBV524330:WCY524341 WLR524330:WMU524341 WVN524330:WWQ524341 D589866:AQ589877 JB589866:KE589877 SX589866:UA589877 ACT589866:ADW589877 AMP589866:ANS589877 AWL589866:AXO589877 BGH589866:BHK589877 BQD589866:BRG589877 BZZ589866:CBC589877 CJV589866:CKY589877 CTR589866:CUU589877 DDN589866:DEQ589877 DNJ589866:DOM589877 DXF589866:DYI589877 EHB589866:EIE589877 EQX589866:ESA589877 FAT589866:FBW589877 FKP589866:FLS589877 FUL589866:FVO589877 GEH589866:GFK589877 GOD589866:GPG589877 GXZ589866:GZC589877 HHV589866:HIY589877 HRR589866:HSU589877 IBN589866:ICQ589877 ILJ589866:IMM589877 IVF589866:IWI589877 JFB589866:JGE589877 JOX589866:JQA589877 JYT589866:JZW589877 KIP589866:KJS589877 KSL589866:KTO589877 LCH589866:LDK589877 LMD589866:LNG589877 LVZ589866:LXC589877 MFV589866:MGY589877 MPR589866:MQU589877 MZN589866:NAQ589877 NJJ589866:NKM589877 NTF589866:NUI589877 ODB589866:OEE589877 OMX589866:OOA589877 OWT589866:OXW589877 PGP589866:PHS589877 PQL589866:PRO589877 QAH589866:QBK589877 QKD589866:QLG589877 QTZ589866:QVC589877 RDV589866:REY589877 RNR589866:ROU589877 RXN589866:RYQ589877 SHJ589866:SIM589877 SRF589866:SSI589877 TBB589866:TCE589877 TKX589866:TMA589877 TUT589866:TVW589877 UEP589866:UFS589877 UOL589866:UPO589877 UYH589866:UZK589877 VID589866:VJG589877 VRZ589866:VTC589877 WBV589866:WCY589877 WLR589866:WMU589877 WVN589866:WWQ589877 D655402:AQ655413 JB655402:KE655413 SX655402:UA655413 ACT655402:ADW655413 AMP655402:ANS655413 AWL655402:AXO655413 BGH655402:BHK655413 BQD655402:BRG655413 BZZ655402:CBC655413 CJV655402:CKY655413 CTR655402:CUU655413 DDN655402:DEQ655413 DNJ655402:DOM655413 DXF655402:DYI655413 EHB655402:EIE655413 EQX655402:ESA655413 FAT655402:FBW655413 FKP655402:FLS655413 FUL655402:FVO655413 GEH655402:GFK655413 GOD655402:GPG655413 GXZ655402:GZC655413 HHV655402:HIY655413 HRR655402:HSU655413 IBN655402:ICQ655413 ILJ655402:IMM655413 IVF655402:IWI655413 JFB655402:JGE655413 JOX655402:JQA655413 JYT655402:JZW655413 KIP655402:KJS655413 KSL655402:KTO655413 LCH655402:LDK655413 LMD655402:LNG655413 LVZ655402:LXC655413 MFV655402:MGY655413 MPR655402:MQU655413 MZN655402:NAQ655413 NJJ655402:NKM655413 NTF655402:NUI655413 ODB655402:OEE655413 OMX655402:OOA655413 OWT655402:OXW655413 PGP655402:PHS655413 PQL655402:PRO655413 QAH655402:QBK655413 QKD655402:QLG655413 QTZ655402:QVC655413 RDV655402:REY655413 RNR655402:ROU655413 RXN655402:RYQ655413 SHJ655402:SIM655413 SRF655402:SSI655413 TBB655402:TCE655413 TKX655402:TMA655413 TUT655402:TVW655413 UEP655402:UFS655413 UOL655402:UPO655413 UYH655402:UZK655413 VID655402:VJG655413 VRZ655402:VTC655413 WBV655402:WCY655413 WLR655402:WMU655413 WVN655402:WWQ655413 D720938:AQ720949 JB720938:KE720949 SX720938:UA720949 ACT720938:ADW720949 AMP720938:ANS720949 AWL720938:AXO720949 BGH720938:BHK720949 BQD720938:BRG720949 BZZ720938:CBC720949 CJV720938:CKY720949 CTR720938:CUU720949 DDN720938:DEQ720949 DNJ720938:DOM720949 DXF720938:DYI720949 EHB720938:EIE720949 EQX720938:ESA720949 FAT720938:FBW720949 FKP720938:FLS720949 FUL720938:FVO720949 GEH720938:GFK720949 GOD720938:GPG720949 GXZ720938:GZC720949 HHV720938:HIY720949 HRR720938:HSU720949 IBN720938:ICQ720949 ILJ720938:IMM720949 IVF720938:IWI720949 JFB720938:JGE720949 JOX720938:JQA720949 JYT720938:JZW720949 KIP720938:KJS720949 KSL720938:KTO720949 LCH720938:LDK720949 LMD720938:LNG720949 LVZ720938:LXC720949 MFV720938:MGY720949 MPR720938:MQU720949 MZN720938:NAQ720949 NJJ720938:NKM720949 NTF720938:NUI720949 ODB720938:OEE720949 OMX720938:OOA720949 OWT720938:OXW720949 PGP720938:PHS720949 PQL720938:PRO720949 QAH720938:QBK720949 QKD720938:QLG720949 QTZ720938:QVC720949 RDV720938:REY720949 RNR720938:ROU720949 RXN720938:RYQ720949 SHJ720938:SIM720949 SRF720938:SSI720949 TBB720938:TCE720949 TKX720938:TMA720949 TUT720938:TVW720949 UEP720938:UFS720949 UOL720938:UPO720949 UYH720938:UZK720949 VID720938:VJG720949 VRZ720938:VTC720949 WBV720938:WCY720949 WLR720938:WMU720949 WVN720938:WWQ720949 D786474:AQ786485 JB786474:KE786485 SX786474:UA786485 ACT786474:ADW786485 AMP786474:ANS786485 AWL786474:AXO786485 BGH786474:BHK786485 BQD786474:BRG786485 BZZ786474:CBC786485 CJV786474:CKY786485 CTR786474:CUU786485 DDN786474:DEQ786485 DNJ786474:DOM786485 DXF786474:DYI786485 EHB786474:EIE786485 EQX786474:ESA786485 FAT786474:FBW786485 FKP786474:FLS786485 FUL786474:FVO786485 GEH786474:GFK786485 GOD786474:GPG786485 GXZ786474:GZC786485 HHV786474:HIY786485 HRR786474:HSU786485 IBN786474:ICQ786485 ILJ786474:IMM786485 IVF786474:IWI786485 JFB786474:JGE786485 JOX786474:JQA786485 JYT786474:JZW786485 KIP786474:KJS786485 KSL786474:KTO786485 LCH786474:LDK786485 LMD786474:LNG786485 LVZ786474:LXC786485 MFV786474:MGY786485 MPR786474:MQU786485 MZN786474:NAQ786485 NJJ786474:NKM786485 NTF786474:NUI786485 ODB786474:OEE786485 OMX786474:OOA786485 OWT786474:OXW786485 PGP786474:PHS786485 PQL786474:PRO786485 QAH786474:QBK786485 QKD786474:QLG786485 QTZ786474:QVC786485 RDV786474:REY786485 RNR786474:ROU786485 RXN786474:RYQ786485 SHJ786474:SIM786485 SRF786474:SSI786485 TBB786474:TCE786485 TKX786474:TMA786485 TUT786474:TVW786485 UEP786474:UFS786485 UOL786474:UPO786485 UYH786474:UZK786485 VID786474:VJG786485 VRZ786474:VTC786485 WBV786474:WCY786485 WLR786474:WMU786485 WVN786474:WWQ786485 D852010:AQ852021 JB852010:KE852021 SX852010:UA852021 ACT852010:ADW852021 AMP852010:ANS852021 AWL852010:AXO852021 BGH852010:BHK852021 BQD852010:BRG852021 BZZ852010:CBC852021 CJV852010:CKY852021 CTR852010:CUU852021 DDN852010:DEQ852021 DNJ852010:DOM852021 DXF852010:DYI852021 EHB852010:EIE852021 EQX852010:ESA852021 FAT852010:FBW852021 FKP852010:FLS852021 FUL852010:FVO852021 GEH852010:GFK852021 GOD852010:GPG852021 GXZ852010:GZC852021 HHV852010:HIY852021 HRR852010:HSU852021 IBN852010:ICQ852021 ILJ852010:IMM852021 IVF852010:IWI852021 JFB852010:JGE852021 JOX852010:JQA852021 JYT852010:JZW852021 KIP852010:KJS852021 KSL852010:KTO852021 LCH852010:LDK852021 LMD852010:LNG852021 LVZ852010:LXC852021 MFV852010:MGY852021 MPR852010:MQU852021 MZN852010:NAQ852021 NJJ852010:NKM852021 NTF852010:NUI852021 ODB852010:OEE852021 OMX852010:OOA852021 OWT852010:OXW852021 PGP852010:PHS852021 PQL852010:PRO852021 QAH852010:QBK852021 QKD852010:QLG852021 QTZ852010:QVC852021 RDV852010:REY852021 RNR852010:ROU852021 RXN852010:RYQ852021 SHJ852010:SIM852021 SRF852010:SSI852021 TBB852010:TCE852021 TKX852010:TMA852021 TUT852010:TVW852021 UEP852010:UFS852021 UOL852010:UPO852021 UYH852010:UZK852021 VID852010:VJG852021 VRZ852010:VTC852021 WBV852010:WCY852021 WLR852010:WMU852021 WVN852010:WWQ852021 D917546:AQ917557 JB917546:KE917557 SX917546:UA917557 ACT917546:ADW917557 AMP917546:ANS917557 AWL917546:AXO917557 BGH917546:BHK917557 BQD917546:BRG917557 BZZ917546:CBC917557 CJV917546:CKY917557 CTR917546:CUU917557 DDN917546:DEQ917557 DNJ917546:DOM917557 DXF917546:DYI917557 EHB917546:EIE917557 EQX917546:ESA917557 FAT917546:FBW917557 FKP917546:FLS917557 FUL917546:FVO917557 GEH917546:GFK917557 GOD917546:GPG917557 GXZ917546:GZC917557 HHV917546:HIY917557 HRR917546:HSU917557 IBN917546:ICQ917557 ILJ917546:IMM917557 IVF917546:IWI917557 JFB917546:JGE917557 JOX917546:JQA917557 JYT917546:JZW917557 KIP917546:KJS917557 KSL917546:KTO917557 LCH917546:LDK917557 LMD917546:LNG917557 LVZ917546:LXC917557 MFV917546:MGY917557 MPR917546:MQU917557 MZN917546:NAQ917557 NJJ917546:NKM917557 NTF917546:NUI917557 ODB917546:OEE917557 OMX917546:OOA917557 OWT917546:OXW917557 PGP917546:PHS917557 PQL917546:PRO917557 QAH917546:QBK917557 QKD917546:QLG917557 QTZ917546:QVC917557 RDV917546:REY917557 RNR917546:ROU917557 RXN917546:RYQ917557 SHJ917546:SIM917557 SRF917546:SSI917557 TBB917546:TCE917557 TKX917546:TMA917557 TUT917546:TVW917557 UEP917546:UFS917557 UOL917546:UPO917557 UYH917546:UZK917557 VID917546:VJG917557 VRZ917546:VTC917557 WBV917546:WCY917557 WLR917546:WMU917557 WVN917546:WWQ917557 D983082:AQ983093 JB983082:KE983093 SX983082:UA983093 ACT983082:ADW983093 AMP983082:ANS983093 AWL983082:AXO983093 BGH983082:BHK983093 BQD983082:BRG983093 BZZ983082:CBC983093 CJV983082:CKY983093 CTR983082:CUU983093 DDN983082:DEQ983093 DNJ983082:DOM983093 DXF983082:DYI983093 EHB983082:EIE983093 EQX983082:ESA983093 FAT983082:FBW983093 FKP983082:FLS983093 FUL983082:FVO983093 GEH983082:GFK983093 GOD983082:GPG983093 GXZ983082:GZC983093 HHV983082:HIY983093 HRR983082:HSU983093 IBN983082:ICQ983093 ILJ983082:IMM983093 IVF983082:IWI983093 JFB983082:JGE983093 JOX983082:JQA983093 JYT983082:JZW983093 KIP983082:KJS983093 KSL983082:KTO983093 LCH983082:LDK983093 LMD983082:LNG983093 LVZ983082:LXC983093 MFV983082:MGY983093 MPR983082:MQU983093 MZN983082:NAQ983093 NJJ983082:NKM983093 NTF983082:NUI983093 ODB983082:OEE983093 OMX983082:OOA983093 OWT983082:OXW983093 PGP983082:PHS983093 PQL983082:PRO983093 QAH983082:QBK983093 QKD983082:QLG983093 QTZ983082:QVC983093 RDV983082:REY983093 RNR983082:ROU983093 RXN983082:RYQ983093 SHJ983082:SIM983093 SRF983082:SSI983093 TBB983082:TCE983093 TKX983082:TMA983093 TUT983082:TVW983093 UEP983082:UFS983093 UOL983082:UPO983093 UYH983082:UZK983093 VID983082:VJG983093 VRZ983082:VTC983093 WBV983082:WCY983093 WLR983082:WMU983093 WVN983082:WWQ983093 WBV113:WCY122 JB98:KE100 SX98:UA100 ACT98:ADW100 AMP98:ANS100 AWL98:AXO100 BGH98:BHK100 BQD98:BRG100 BZZ98:CBC100 CJV98:CKY100 CTR98:CUU100 DDN98:DEQ100 DNJ98:DOM100 DXF98:DYI100 EHB98:EIE100 EQX98:ESA100 FAT98:FBW100 FKP98:FLS100 FUL98:FVO100 GEH98:GFK100 GOD98:GPG100 GXZ98:GZC100 HHV98:HIY100 HRR98:HSU100 IBN98:ICQ100 ILJ98:IMM100 IVF98:IWI100 JFB98:JGE100 JOX98:JQA100 JYT98:JZW100 KIP98:KJS100 KSL98:KTO100 LCH98:LDK100 LMD98:LNG100 LVZ98:LXC100 MFV98:MGY100 MPR98:MQU100 MZN98:NAQ100 NJJ98:NKM100 NTF98:NUI100 ODB98:OEE100 OMX98:OOA100 OWT98:OXW100 PGP98:PHS100 PQL98:PRO100 QAH98:QBK100 QKD98:QLG100 QTZ98:QVC100 RDV98:REY100 RNR98:ROU100 RXN98:RYQ100 SHJ98:SIM100 SRF98:SSI100 TBB98:TCE100 TKX98:TMA100 TUT98:TVW100 UEP98:UFS100 UOL98:UPO100 UYH98:UZK100 VID98:VJG100 VRZ98:VTC100 WBV98:WCY100 WLR98:WMU100 WVN98:WWQ100 D65591:AQ65593 JB65591:KE65593 SX65591:UA65593 ACT65591:ADW65593 AMP65591:ANS65593 AWL65591:AXO65593 BGH65591:BHK65593 BQD65591:BRG65593 BZZ65591:CBC65593 CJV65591:CKY65593 CTR65591:CUU65593 DDN65591:DEQ65593 DNJ65591:DOM65593 DXF65591:DYI65593 EHB65591:EIE65593 EQX65591:ESA65593 FAT65591:FBW65593 FKP65591:FLS65593 FUL65591:FVO65593 GEH65591:GFK65593 GOD65591:GPG65593 GXZ65591:GZC65593 HHV65591:HIY65593 HRR65591:HSU65593 IBN65591:ICQ65593 ILJ65591:IMM65593 IVF65591:IWI65593 JFB65591:JGE65593 JOX65591:JQA65593 JYT65591:JZW65593 KIP65591:KJS65593 KSL65591:KTO65593 LCH65591:LDK65593 LMD65591:LNG65593 LVZ65591:LXC65593 MFV65591:MGY65593 MPR65591:MQU65593 MZN65591:NAQ65593 NJJ65591:NKM65593 NTF65591:NUI65593 ODB65591:OEE65593 OMX65591:OOA65593 OWT65591:OXW65593 PGP65591:PHS65593 PQL65591:PRO65593 QAH65591:QBK65593 QKD65591:QLG65593 QTZ65591:QVC65593 RDV65591:REY65593 RNR65591:ROU65593 RXN65591:RYQ65593 SHJ65591:SIM65593 SRF65591:SSI65593 TBB65591:TCE65593 TKX65591:TMA65593 TUT65591:TVW65593 UEP65591:UFS65593 UOL65591:UPO65593 UYH65591:UZK65593 VID65591:VJG65593 VRZ65591:VTC65593 WBV65591:WCY65593 WLR65591:WMU65593 WVN65591:WWQ65593 D131127:AQ131129 JB131127:KE131129 SX131127:UA131129 ACT131127:ADW131129 AMP131127:ANS131129 AWL131127:AXO131129 BGH131127:BHK131129 BQD131127:BRG131129 BZZ131127:CBC131129 CJV131127:CKY131129 CTR131127:CUU131129 DDN131127:DEQ131129 DNJ131127:DOM131129 DXF131127:DYI131129 EHB131127:EIE131129 EQX131127:ESA131129 FAT131127:FBW131129 FKP131127:FLS131129 FUL131127:FVO131129 GEH131127:GFK131129 GOD131127:GPG131129 GXZ131127:GZC131129 HHV131127:HIY131129 HRR131127:HSU131129 IBN131127:ICQ131129 ILJ131127:IMM131129 IVF131127:IWI131129 JFB131127:JGE131129 JOX131127:JQA131129 JYT131127:JZW131129 KIP131127:KJS131129 KSL131127:KTO131129 LCH131127:LDK131129 LMD131127:LNG131129 LVZ131127:LXC131129 MFV131127:MGY131129 MPR131127:MQU131129 MZN131127:NAQ131129 NJJ131127:NKM131129 NTF131127:NUI131129 ODB131127:OEE131129 OMX131127:OOA131129 OWT131127:OXW131129 PGP131127:PHS131129 PQL131127:PRO131129 QAH131127:QBK131129 QKD131127:QLG131129 QTZ131127:QVC131129 RDV131127:REY131129 RNR131127:ROU131129 RXN131127:RYQ131129 SHJ131127:SIM131129 SRF131127:SSI131129 TBB131127:TCE131129 TKX131127:TMA131129 TUT131127:TVW131129 UEP131127:UFS131129 UOL131127:UPO131129 UYH131127:UZK131129 VID131127:VJG131129 VRZ131127:VTC131129 WBV131127:WCY131129 WLR131127:WMU131129 WVN131127:WWQ131129 D196663:AQ196665 JB196663:KE196665 SX196663:UA196665 ACT196663:ADW196665 AMP196663:ANS196665 AWL196663:AXO196665 BGH196663:BHK196665 BQD196663:BRG196665 BZZ196663:CBC196665 CJV196663:CKY196665 CTR196663:CUU196665 DDN196663:DEQ196665 DNJ196663:DOM196665 DXF196663:DYI196665 EHB196663:EIE196665 EQX196663:ESA196665 FAT196663:FBW196665 FKP196663:FLS196665 FUL196663:FVO196665 GEH196663:GFK196665 GOD196663:GPG196665 GXZ196663:GZC196665 HHV196663:HIY196665 HRR196663:HSU196665 IBN196663:ICQ196665 ILJ196663:IMM196665 IVF196663:IWI196665 JFB196663:JGE196665 JOX196663:JQA196665 JYT196663:JZW196665 KIP196663:KJS196665 KSL196663:KTO196665 LCH196663:LDK196665 LMD196663:LNG196665 LVZ196663:LXC196665 MFV196663:MGY196665 MPR196663:MQU196665 MZN196663:NAQ196665 NJJ196663:NKM196665 NTF196663:NUI196665 ODB196663:OEE196665 OMX196663:OOA196665 OWT196663:OXW196665 PGP196663:PHS196665 PQL196663:PRO196665 QAH196663:QBK196665 QKD196663:QLG196665 QTZ196663:QVC196665 RDV196663:REY196665 RNR196663:ROU196665 RXN196663:RYQ196665 SHJ196663:SIM196665 SRF196663:SSI196665 TBB196663:TCE196665 TKX196663:TMA196665 TUT196663:TVW196665 UEP196663:UFS196665 UOL196663:UPO196665 UYH196663:UZK196665 VID196663:VJG196665 VRZ196663:VTC196665 WBV196663:WCY196665 WLR196663:WMU196665 WVN196663:WWQ196665 D262199:AQ262201 JB262199:KE262201 SX262199:UA262201 ACT262199:ADW262201 AMP262199:ANS262201 AWL262199:AXO262201 BGH262199:BHK262201 BQD262199:BRG262201 BZZ262199:CBC262201 CJV262199:CKY262201 CTR262199:CUU262201 DDN262199:DEQ262201 DNJ262199:DOM262201 DXF262199:DYI262201 EHB262199:EIE262201 EQX262199:ESA262201 FAT262199:FBW262201 FKP262199:FLS262201 FUL262199:FVO262201 GEH262199:GFK262201 GOD262199:GPG262201 GXZ262199:GZC262201 HHV262199:HIY262201 HRR262199:HSU262201 IBN262199:ICQ262201 ILJ262199:IMM262201 IVF262199:IWI262201 JFB262199:JGE262201 JOX262199:JQA262201 JYT262199:JZW262201 KIP262199:KJS262201 KSL262199:KTO262201 LCH262199:LDK262201 LMD262199:LNG262201 LVZ262199:LXC262201 MFV262199:MGY262201 MPR262199:MQU262201 MZN262199:NAQ262201 NJJ262199:NKM262201 NTF262199:NUI262201 ODB262199:OEE262201 OMX262199:OOA262201 OWT262199:OXW262201 PGP262199:PHS262201 PQL262199:PRO262201 QAH262199:QBK262201 QKD262199:QLG262201 QTZ262199:QVC262201 RDV262199:REY262201 RNR262199:ROU262201 RXN262199:RYQ262201 SHJ262199:SIM262201 SRF262199:SSI262201 TBB262199:TCE262201 TKX262199:TMA262201 TUT262199:TVW262201 UEP262199:UFS262201 UOL262199:UPO262201 UYH262199:UZK262201 VID262199:VJG262201 VRZ262199:VTC262201 WBV262199:WCY262201 WLR262199:WMU262201 WVN262199:WWQ262201 D327735:AQ327737 JB327735:KE327737 SX327735:UA327737 ACT327735:ADW327737 AMP327735:ANS327737 AWL327735:AXO327737 BGH327735:BHK327737 BQD327735:BRG327737 BZZ327735:CBC327737 CJV327735:CKY327737 CTR327735:CUU327737 DDN327735:DEQ327737 DNJ327735:DOM327737 DXF327735:DYI327737 EHB327735:EIE327737 EQX327735:ESA327737 FAT327735:FBW327737 FKP327735:FLS327737 FUL327735:FVO327737 GEH327735:GFK327737 GOD327735:GPG327737 GXZ327735:GZC327737 HHV327735:HIY327737 HRR327735:HSU327737 IBN327735:ICQ327737 ILJ327735:IMM327737 IVF327735:IWI327737 JFB327735:JGE327737 JOX327735:JQA327737 JYT327735:JZW327737 KIP327735:KJS327737 KSL327735:KTO327737 LCH327735:LDK327737 LMD327735:LNG327737 LVZ327735:LXC327737 MFV327735:MGY327737 MPR327735:MQU327737 MZN327735:NAQ327737 NJJ327735:NKM327737 NTF327735:NUI327737 ODB327735:OEE327737 OMX327735:OOA327737 OWT327735:OXW327737 PGP327735:PHS327737 PQL327735:PRO327737 QAH327735:QBK327737 QKD327735:QLG327737 QTZ327735:QVC327737 RDV327735:REY327737 RNR327735:ROU327737 RXN327735:RYQ327737 SHJ327735:SIM327737 SRF327735:SSI327737 TBB327735:TCE327737 TKX327735:TMA327737 TUT327735:TVW327737 UEP327735:UFS327737 UOL327735:UPO327737 UYH327735:UZK327737 VID327735:VJG327737 VRZ327735:VTC327737 WBV327735:WCY327737 WLR327735:WMU327737 WVN327735:WWQ327737 D393271:AQ393273 JB393271:KE393273 SX393271:UA393273 ACT393271:ADW393273 AMP393271:ANS393273 AWL393271:AXO393273 BGH393271:BHK393273 BQD393271:BRG393273 BZZ393271:CBC393273 CJV393271:CKY393273 CTR393271:CUU393273 DDN393271:DEQ393273 DNJ393271:DOM393273 DXF393271:DYI393273 EHB393271:EIE393273 EQX393271:ESA393273 FAT393271:FBW393273 FKP393271:FLS393273 FUL393271:FVO393273 GEH393271:GFK393273 GOD393271:GPG393273 GXZ393271:GZC393273 HHV393271:HIY393273 HRR393271:HSU393273 IBN393271:ICQ393273 ILJ393271:IMM393273 IVF393271:IWI393273 JFB393271:JGE393273 JOX393271:JQA393273 JYT393271:JZW393273 KIP393271:KJS393273 KSL393271:KTO393273 LCH393271:LDK393273 LMD393271:LNG393273 LVZ393271:LXC393273 MFV393271:MGY393273 MPR393271:MQU393273 MZN393271:NAQ393273 NJJ393271:NKM393273 NTF393271:NUI393273 ODB393271:OEE393273 OMX393271:OOA393273 OWT393271:OXW393273 PGP393271:PHS393273 PQL393271:PRO393273 QAH393271:QBK393273 QKD393271:QLG393273 QTZ393271:QVC393273 RDV393271:REY393273 RNR393271:ROU393273 RXN393271:RYQ393273 SHJ393271:SIM393273 SRF393271:SSI393273 TBB393271:TCE393273 TKX393271:TMA393273 TUT393271:TVW393273 UEP393271:UFS393273 UOL393271:UPO393273 UYH393271:UZK393273 VID393271:VJG393273 VRZ393271:VTC393273 WBV393271:WCY393273 WLR393271:WMU393273 WVN393271:WWQ393273 D458807:AQ458809 JB458807:KE458809 SX458807:UA458809 ACT458807:ADW458809 AMP458807:ANS458809 AWL458807:AXO458809 BGH458807:BHK458809 BQD458807:BRG458809 BZZ458807:CBC458809 CJV458807:CKY458809 CTR458807:CUU458809 DDN458807:DEQ458809 DNJ458807:DOM458809 DXF458807:DYI458809 EHB458807:EIE458809 EQX458807:ESA458809 FAT458807:FBW458809 FKP458807:FLS458809 FUL458807:FVO458809 GEH458807:GFK458809 GOD458807:GPG458809 GXZ458807:GZC458809 HHV458807:HIY458809 HRR458807:HSU458809 IBN458807:ICQ458809 ILJ458807:IMM458809 IVF458807:IWI458809 JFB458807:JGE458809 JOX458807:JQA458809 JYT458807:JZW458809 KIP458807:KJS458809 KSL458807:KTO458809 LCH458807:LDK458809 LMD458807:LNG458809 LVZ458807:LXC458809 MFV458807:MGY458809 MPR458807:MQU458809 MZN458807:NAQ458809 NJJ458807:NKM458809 NTF458807:NUI458809 ODB458807:OEE458809 OMX458807:OOA458809 OWT458807:OXW458809 PGP458807:PHS458809 PQL458807:PRO458809 QAH458807:QBK458809 QKD458807:QLG458809 QTZ458807:QVC458809 RDV458807:REY458809 RNR458807:ROU458809 RXN458807:RYQ458809 SHJ458807:SIM458809 SRF458807:SSI458809 TBB458807:TCE458809 TKX458807:TMA458809 TUT458807:TVW458809 UEP458807:UFS458809 UOL458807:UPO458809 UYH458807:UZK458809 VID458807:VJG458809 VRZ458807:VTC458809 WBV458807:WCY458809 WLR458807:WMU458809 WVN458807:WWQ458809 D524343:AQ524345 JB524343:KE524345 SX524343:UA524345 ACT524343:ADW524345 AMP524343:ANS524345 AWL524343:AXO524345 BGH524343:BHK524345 BQD524343:BRG524345 BZZ524343:CBC524345 CJV524343:CKY524345 CTR524343:CUU524345 DDN524343:DEQ524345 DNJ524343:DOM524345 DXF524343:DYI524345 EHB524343:EIE524345 EQX524343:ESA524345 FAT524343:FBW524345 FKP524343:FLS524345 FUL524343:FVO524345 GEH524343:GFK524345 GOD524343:GPG524345 GXZ524343:GZC524345 HHV524343:HIY524345 HRR524343:HSU524345 IBN524343:ICQ524345 ILJ524343:IMM524345 IVF524343:IWI524345 JFB524343:JGE524345 JOX524343:JQA524345 JYT524343:JZW524345 KIP524343:KJS524345 KSL524343:KTO524345 LCH524343:LDK524345 LMD524343:LNG524345 LVZ524343:LXC524345 MFV524343:MGY524345 MPR524343:MQU524345 MZN524343:NAQ524345 NJJ524343:NKM524345 NTF524343:NUI524345 ODB524343:OEE524345 OMX524343:OOA524345 OWT524343:OXW524345 PGP524343:PHS524345 PQL524343:PRO524345 QAH524343:QBK524345 QKD524343:QLG524345 QTZ524343:QVC524345 RDV524343:REY524345 RNR524343:ROU524345 RXN524343:RYQ524345 SHJ524343:SIM524345 SRF524343:SSI524345 TBB524343:TCE524345 TKX524343:TMA524345 TUT524343:TVW524345 UEP524343:UFS524345 UOL524343:UPO524345 UYH524343:UZK524345 VID524343:VJG524345 VRZ524343:VTC524345 WBV524343:WCY524345 WLR524343:WMU524345 WVN524343:WWQ524345 D589879:AQ589881 JB589879:KE589881 SX589879:UA589881 ACT589879:ADW589881 AMP589879:ANS589881 AWL589879:AXO589881 BGH589879:BHK589881 BQD589879:BRG589881 BZZ589879:CBC589881 CJV589879:CKY589881 CTR589879:CUU589881 DDN589879:DEQ589881 DNJ589879:DOM589881 DXF589879:DYI589881 EHB589879:EIE589881 EQX589879:ESA589881 FAT589879:FBW589881 FKP589879:FLS589881 FUL589879:FVO589881 GEH589879:GFK589881 GOD589879:GPG589881 GXZ589879:GZC589881 HHV589879:HIY589881 HRR589879:HSU589881 IBN589879:ICQ589881 ILJ589879:IMM589881 IVF589879:IWI589881 JFB589879:JGE589881 JOX589879:JQA589881 JYT589879:JZW589881 KIP589879:KJS589881 KSL589879:KTO589881 LCH589879:LDK589881 LMD589879:LNG589881 LVZ589879:LXC589881 MFV589879:MGY589881 MPR589879:MQU589881 MZN589879:NAQ589881 NJJ589879:NKM589881 NTF589879:NUI589881 ODB589879:OEE589881 OMX589879:OOA589881 OWT589879:OXW589881 PGP589879:PHS589881 PQL589879:PRO589881 QAH589879:QBK589881 QKD589879:QLG589881 QTZ589879:QVC589881 RDV589879:REY589881 RNR589879:ROU589881 RXN589879:RYQ589881 SHJ589879:SIM589881 SRF589879:SSI589881 TBB589879:TCE589881 TKX589879:TMA589881 TUT589879:TVW589881 UEP589879:UFS589881 UOL589879:UPO589881 UYH589879:UZK589881 VID589879:VJG589881 VRZ589879:VTC589881 WBV589879:WCY589881 WLR589879:WMU589881 WVN589879:WWQ589881 D655415:AQ655417 JB655415:KE655417 SX655415:UA655417 ACT655415:ADW655417 AMP655415:ANS655417 AWL655415:AXO655417 BGH655415:BHK655417 BQD655415:BRG655417 BZZ655415:CBC655417 CJV655415:CKY655417 CTR655415:CUU655417 DDN655415:DEQ655417 DNJ655415:DOM655417 DXF655415:DYI655417 EHB655415:EIE655417 EQX655415:ESA655417 FAT655415:FBW655417 FKP655415:FLS655417 FUL655415:FVO655417 GEH655415:GFK655417 GOD655415:GPG655417 GXZ655415:GZC655417 HHV655415:HIY655417 HRR655415:HSU655417 IBN655415:ICQ655417 ILJ655415:IMM655417 IVF655415:IWI655417 JFB655415:JGE655417 JOX655415:JQA655417 JYT655415:JZW655417 KIP655415:KJS655417 KSL655415:KTO655417 LCH655415:LDK655417 LMD655415:LNG655417 LVZ655415:LXC655417 MFV655415:MGY655417 MPR655415:MQU655417 MZN655415:NAQ655417 NJJ655415:NKM655417 NTF655415:NUI655417 ODB655415:OEE655417 OMX655415:OOA655417 OWT655415:OXW655417 PGP655415:PHS655417 PQL655415:PRO655417 QAH655415:QBK655417 QKD655415:QLG655417 QTZ655415:QVC655417 RDV655415:REY655417 RNR655415:ROU655417 RXN655415:RYQ655417 SHJ655415:SIM655417 SRF655415:SSI655417 TBB655415:TCE655417 TKX655415:TMA655417 TUT655415:TVW655417 UEP655415:UFS655417 UOL655415:UPO655417 UYH655415:UZK655417 VID655415:VJG655417 VRZ655415:VTC655417 WBV655415:WCY655417 WLR655415:WMU655417 WVN655415:WWQ655417 D720951:AQ720953 JB720951:KE720953 SX720951:UA720953 ACT720951:ADW720953 AMP720951:ANS720953 AWL720951:AXO720953 BGH720951:BHK720953 BQD720951:BRG720953 BZZ720951:CBC720953 CJV720951:CKY720953 CTR720951:CUU720953 DDN720951:DEQ720953 DNJ720951:DOM720953 DXF720951:DYI720953 EHB720951:EIE720953 EQX720951:ESA720953 FAT720951:FBW720953 FKP720951:FLS720953 FUL720951:FVO720953 GEH720951:GFK720953 GOD720951:GPG720953 GXZ720951:GZC720953 HHV720951:HIY720953 HRR720951:HSU720953 IBN720951:ICQ720953 ILJ720951:IMM720953 IVF720951:IWI720953 JFB720951:JGE720953 JOX720951:JQA720953 JYT720951:JZW720953 KIP720951:KJS720953 KSL720951:KTO720953 LCH720951:LDK720953 LMD720951:LNG720953 LVZ720951:LXC720953 MFV720951:MGY720953 MPR720951:MQU720953 MZN720951:NAQ720953 NJJ720951:NKM720953 NTF720951:NUI720953 ODB720951:OEE720953 OMX720951:OOA720953 OWT720951:OXW720953 PGP720951:PHS720953 PQL720951:PRO720953 QAH720951:QBK720953 QKD720951:QLG720953 QTZ720951:QVC720953 RDV720951:REY720953 RNR720951:ROU720953 RXN720951:RYQ720953 SHJ720951:SIM720953 SRF720951:SSI720953 TBB720951:TCE720953 TKX720951:TMA720953 TUT720951:TVW720953 UEP720951:UFS720953 UOL720951:UPO720953 UYH720951:UZK720953 VID720951:VJG720953 VRZ720951:VTC720953 WBV720951:WCY720953 WLR720951:WMU720953 WVN720951:WWQ720953 D786487:AQ786489 JB786487:KE786489 SX786487:UA786489 ACT786487:ADW786489 AMP786487:ANS786489 AWL786487:AXO786489 BGH786487:BHK786489 BQD786487:BRG786489 BZZ786487:CBC786489 CJV786487:CKY786489 CTR786487:CUU786489 DDN786487:DEQ786489 DNJ786487:DOM786489 DXF786487:DYI786489 EHB786487:EIE786489 EQX786487:ESA786489 FAT786487:FBW786489 FKP786487:FLS786489 FUL786487:FVO786489 GEH786487:GFK786489 GOD786487:GPG786489 GXZ786487:GZC786489 HHV786487:HIY786489 HRR786487:HSU786489 IBN786487:ICQ786489 ILJ786487:IMM786489 IVF786487:IWI786489 JFB786487:JGE786489 JOX786487:JQA786489 JYT786487:JZW786489 KIP786487:KJS786489 KSL786487:KTO786489 LCH786487:LDK786489 LMD786487:LNG786489 LVZ786487:LXC786489 MFV786487:MGY786489 MPR786487:MQU786489 MZN786487:NAQ786489 NJJ786487:NKM786489 NTF786487:NUI786489 ODB786487:OEE786489 OMX786487:OOA786489 OWT786487:OXW786489 PGP786487:PHS786489 PQL786487:PRO786489 QAH786487:QBK786489 QKD786487:QLG786489 QTZ786487:QVC786489 RDV786487:REY786489 RNR786487:ROU786489 RXN786487:RYQ786489 SHJ786487:SIM786489 SRF786487:SSI786489 TBB786487:TCE786489 TKX786487:TMA786489 TUT786487:TVW786489 UEP786487:UFS786489 UOL786487:UPO786489 UYH786487:UZK786489 VID786487:VJG786489 VRZ786487:VTC786489 WBV786487:WCY786489 WLR786487:WMU786489 WVN786487:WWQ786489 D852023:AQ852025 JB852023:KE852025 SX852023:UA852025 ACT852023:ADW852025 AMP852023:ANS852025 AWL852023:AXO852025 BGH852023:BHK852025 BQD852023:BRG852025 BZZ852023:CBC852025 CJV852023:CKY852025 CTR852023:CUU852025 DDN852023:DEQ852025 DNJ852023:DOM852025 DXF852023:DYI852025 EHB852023:EIE852025 EQX852023:ESA852025 FAT852023:FBW852025 FKP852023:FLS852025 FUL852023:FVO852025 GEH852023:GFK852025 GOD852023:GPG852025 GXZ852023:GZC852025 HHV852023:HIY852025 HRR852023:HSU852025 IBN852023:ICQ852025 ILJ852023:IMM852025 IVF852023:IWI852025 JFB852023:JGE852025 JOX852023:JQA852025 JYT852023:JZW852025 KIP852023:KJS852025 KSL852023:KTO852025 LCH852023:LDK852025 LMD852023:LNG852025 LVZ852023:LXC852025 MFV852023:MGY852025 MPR852023:MQU852025 MZN852023:NAQ852025 NJJ852023:NKM852025 NTF852023:NUI852025 ODB852023:OEE852025 OMX852023:OOA852025 OWT852023:OXW852025 PGP852023:PHS852025 PQL852023:PRO852025 QAH852023:QBK852025 QKD852023:QLG852025 QTZ852023:QVC852025 RDV852023:REY852025 RNR852023:ROU852025 RXN852023:RYQ852025 SHJ852023:SIM852025 SRF852023:SSI852025 TBB852023:TCE852025 TKX852023:TMA852025 TUT852023:TVW852025 UEP852023:UFS852025 UOL852023:UPO852025 UYH852023:UZK852025 VID852023:VJG852025 VRZ852023:VTC852025 WBV852023:WCY852025 WLR852023:WMU852025 WVN852023:WWQ852025 D917559:AQ917561 JB917559:KE917561 SX917559:UA917561 ACT917559:ADW917561 AMP917559:ANS917561 AWL917559:AXO917561 BGH917559:BHK917561 BQD917559:BRG917561 BZZ917559:CBC917561 CJV917559:CKY917561 CTR917559:CUU917561 DDN917559:DEQ917561 DNJ917559:DOM917561 DXF917559:DYI917561 EHB917559:EIE917561 EQX917559:ESA917561 FAT917559:FBW917561 FKP917559:FLS917561 FUL917559:FVO917561 GEH917559:GFK917561 GOD917559:GPG917561 GXZ917559:GZC917561 HHV917559:HIY917561 HRR917559:HSU917561 IBN917559:ICQ917561 ILJ917559:IMM917561 IVF917559:IWI917561 JFB917559:JGE917561 JOX917559:JQA917561 JYT917559:JZW917561 KIP917559:KJS917561 KSL917559:KTO917561 LCH917559:LDK917561 LMD917559:LNG917561 LVZ917559:LXC917561 MFV917559:MGY917561 MPR917559:MQU917561 MZN917559:NAQ917561 NJJ917559:NKM917561 NTF917559:NUI917561 ODB917559:OEE917561 OMX917559:OOA917561 OWT917559:OXW917561 PGP917559:PHS917561 PQL917559:PRO917561 QAH917559:QBK917561 QKD917559:QLG917561 QTZ917559:QVC917561 RDV917559:REY917561 RNR917559:ROU917561 RXN917559:RYQ917561 SHJ917559:SIM917561 SRF917559:SSI917561 TBB917559:TCE917561 TKX917559:TMA917561 TUT917559:TVW917561 UEP917559:UFS917561 UOL917559:UPO917561 UYH917559:UZK917561 VID917559:VJG917561 VRZ917559:VTC917561 WBV917559:WCY917561 WLR917559:WMU917561 WVN917559:WWQ917561 D983095:AQ983097 JB983095:KE983097 SX983095:UA983097 ACT983095:ADW983097 AMP983095:ANS983097 AWL983095:AXO983097 BGH983095:BHK983097 BQD983095:BRG983097 BZZ983095:CBC983097 CJV983095:CKY983097 CTR983095:CUU983097 DDN983095:DEQ983097 DNJ983095:DOM983097 DXF983095:DYI983097 EHB983095:EIE983097 EQX983095:ESA983097 FAT983095:FBW983097 FKP983095:FLS983097 FUL983095:FVO983097 GEH983095:GFK983097 GOD983095:GPG983097 GXZ983095:GZC983097 HHV983095:HIY983097 HRR983095:HSU983097 IBN983095:ICQ983097 ILJ983095:IMM983097 IVF983095:IWI983097 JFB983095:JGE983097 JOX983095:JQA983097 JYT983095:JZW983097 KIP983095:KJS983097 KSL983095:KTO983097 LCH983095:LDK983097 LMD983095:LNG983097 LVZ983095:LXC983097 MFV983095:MGY983097 MPR983095:MQU983097 MZN983095:NAQ983097 NJJ983095:NKM983097 NTF983095:NUI983097 ODB983095:OEE983097 OMX983095:OOA983097 OWT983095:OXW983097 PGP983095:PHS983097 PQL983095:PRO983097 QAH983095:QBK983097 QKD983095:QLG983097 QTZ983095:QVC983097 RDV983095:REY983097 RNR983095:ROU983097 RXN983095:RYQ983097 SHJ983095:SIM983097 SRF983095:SSI983097 TBB983095:TCE983097 TKX983095:TMA983097 TUT983095:TVW983097 UEP983095:UFS983097 UOL983095:UPO983097 UYH983095:UZK983097 VID983095:VJG983097 VRZ983095:VTC983097 WBV983095:WCY983097 WLR983095:WMU983097 WVN983095:WWQ983097 VRZ113:VTC122 JB104:KE104 SX104:UA104 ACT104:ADW104 AMP104:ANS104 AWL104:AXO104 BGH104:BHK104 BQD104:BRG104 BZZ104:CBC104 CJV104:CKY104 CTR104:CUU104 DDN104:DEQ104 DNJ104:DOM104 DXF104:DYI104 EHB104:EIE104 EQX104:ESA104 FAT104:FBW104 FKP104:FLS104 FUL104:FVO104 GEH104:GFK104 GOD104:GPG104 GXZ104:GZC104 HHV104:HIY104 HRR104:HSU104 IBN104:ICQ104 ILJ104:IMM104 IVF104:IWI104 JFB104:JGE104 JOX104:JQA104 JYT104:JZW104 KIP104:KJS104 KSL104:KTO104 LCH104:LDK104 LMD104:LNG104 LVZ104:LXC104 MFV104:MGY104 MPR104:MQU104 MZN104:NAQ104 NJJ104:NKM104 NTF104:NUI104 ODB104:OEE104 OMX104:OOA104 OWT104:OXW104 PGP104:PHS104 PQL104:PRO104 QAH104:QBK104 QKD104:QLG104 QTZ104:QVC104 RDV104:REY104 RNR104:ROU104 RXN104:RYQ104 SHJ104:SIM104 SRF104:SSI104 TBB104:TCE104 TKX104:TMA104 TUT104:TVW104 UEP104:UFS104 UOL104:UPO104 UYH104:UZK104 VID104:VJG104 VRZ104:VTC104 WBV104:WCY104 WLR104:WMU104 WVN104:WWQ104 D65597:AQ65597 JB65597:KE65597 SX65597:UA65597 ACT65597:ADW65597 AMP65597:ANS65597 AWL65597:AXO65597 BGH65597:BHK65597 BQD65597:BRG65597 BZZ65597:CBC65597 CJV65597:CKY65597 CTR65597:CUU65597 DDN65597:DEQ65597 DNJ65597:DOM65597 DXF65597:DYI65597 EHB65597:EIE65597 EQX65597:ESA65597 FAT65597:FBW65597 FKP65597:FLS65597 FUL65597:FVO65597 GEH65597:GFK65597 GOD65597:GPG65597 GXZ65597:GZC65597 HHV65597:HIY65597 HRR65597:HSU65597 IBN65597:ICQ65597 ILJ65597:IMM65597 IVF65597:IWI65597 JFB65597:JGE65597 JOX65597:JQA65597 JYT65597:JZW65597 KIP65597:KJS65597 KSL65597:KTO65597 LCH65597:LDK65597 LMD65597:LNG65597 LVZ65597:LXC65597 MFV65597:MGY65597 MPR65597:MQU65597 MZN65597:NAQ65597 NJJ65597:NKM65597 NTF65597:NUI65597 ODB65597:OEE65597 OMX65597:OOA65597 OWT65597:OXW65597 PGP65597:PHS65597 PQL65597:PRO65597 QAH65597:QBK65597 QKD65597:QLG65597 QTZ65597:QVC65597 RDV65597:REY65597 RNR65597:ROU65597 RXN65597:RYQ65597 SHJ65597:SIM65597 SRF65597:SSI65597 TBB65597:TCE65597 TKX65597:TMA65597 TUT65597:TVW65597 UEP65597:UFS65597 UOL65597:UPO65597 UYH65597:UZK65597 VID65597:VJG65597 VRZ65597:VTC65597 WBV65597:WCY65597 WLR65597:WMU65597 WVN65597:WWQ65597 D131133:AQ131133 JB131133:KE131133 SX131133:UA131133 ACT131133:ADW131133 AMP131133:ANS131133 AWL131133:AXO131133 BGH131133:BHK131133 BQD131133:BRG131133 BZZ131133:CBC131133 CJV131133:CKY131133 CTR131133:CUU131133 DDN131133:DEQ131133 DNJ131133:DOM131133 DXF131133:DYI131133 EHB131133:EIE131133 EQX131133:ESA131133 FAT131133:FBW131133 FKP131133:FLS131133 FUL131133:FVO131133 GEH131133:GFK131133 GOD131133:GPG131133 GXZ131133:GZC131133 HHV131133:HIY131133 HRR131133:HSU131133 IBN131133:ICQ131133 ILJ131133:IMM131133 IVF131133:IWI131133 JFB131133:JGE131133 JOX131133:JQA131133 JYT131133:JZW131133 KIP131133:KJS131133 KSL131133:KTO131133 LCH131133:LDK131133 LMD131133:LNG131133 LVZ131133:LXC131133 MFV131133:MGY131133 MPR131133:MQU131133 MZN131133:NAQ131133 NJJ131133:NKM131133 NTF131133:NUI131133 ODB131133:OEE131133 OMX131133:OOA131133 OWT131133:OXW131133 PGP131133:PHS131133 PQL131133:PRO131133 QAH131133:QBK131133 QKD131133:QLG131133 QTZ131133:QVC131133 RDV131133:REY131133 RNR131133:ROU131133 RXN131133:RYQ131133 SHJ131133:SIM131133 SRF131133:SSI131133 TBB131133:TCE131133 TKX131133:TMA131133 TUT131133:TVW131133 UEP131133:UFS131133 UOL131133:UPO131133 UYH131133:UZK131133 VID131133:VJG131133 VRZ131133:VTC131133 WBV131133:WCY131133 WLR131133:WMU131133 WVN131133:WWQ131133 D196669:AQ196669 JB196669:KE196669 SX196669:UA196669 ACT196669:ADW196669 AMP196669:ANS196669 AWL196669:AXO196669 BGH196669:BHK196669 BQD196669:BRG196669 BZZ196669:CBC196669 CJV196669:CKY196669 CTR196669:CUU196669 DDN196669:DEQ196669 DNJ196669:DOM196669 DXF196669:DYI196669 EHB196669:EIE196669 EQX196669:ESA196669 FAT196669:FBW196669 FKP196669:FLS196669 FUL196669:FVO196669 GEH196669:GFK196669 GOD196669:GPG196669 GXZ196669:GZC196669 HHV196669:HIY196669 HRR196669:HSU196669 IBN196669:ICQ196669 ILJ196669:IMM196669 IVF196669:IWI196669 JFB196669:JGE196669 JOX196669:JQA196669 JYT196669:JZW196669 KIP196669:KJS196669 KSL196669:KTO196669 LCH196669:LDK196669 LMD196669:LNG196669 LVZ196669:LXC196669 MFV196669:MGY196669 MPR196669:MQU196669 MZN196669:NAQ196669 NJJ196669:NKM196669 NTF196669:NUI196669 ODB196669:OEE196669 OMX196669:OOA196669 OWT196669:OXW196669 PGP196669:PHS196669 PQL196669:PRO196669 QAH196669:QBK196669 QKD196669:QLG196669 QTZ196669:QVC196669 RDV196669:REY196669 RNR196669:ROU196669 RXN196669:RYQ196669 SHJ196669:SIM196669 SRF196669:SSI196669 TBB196669:TCE196669 TKX196669:TMA196669 TUT196669:TVW196669 UEP196669:UFS196669 UOL196669:UPO196669 UYH196669:UZK196669 VID196669:VJG196669 VRZ196669:VTC196669 WBV196669:WCY196669 WLR196669:WMU196669 WVN196669:WWQ196669 D262205:AQ262205 JB262205:KE262205 SX262205:UA262205 ACT262205:ADW262205 AMP262205:ANS262205 AWL262205:AXO262205 BGH262205:BHK262205 BQD262205:BRG262205 BZZ262205:CBC262205 CJV262205:CKY262205 CTR262205:CUU262205 DDN262205:DEQ262205 DNJ262205:DOM262205 DXF262205:DYI262205 EHB262205:EIE262205 EQX262205:ESA262205 FAT262205:FBW262205 FKP262205:FLS262205 FUL262205:FVO262205 GEH262205:GFK262205 GOD262205:GPG262205 GXZ262205:GZC262205 HHV262205:HIY262205 HRR262205:HSU262205 IBN262205:ICQ262205 ILJ262205:IMM262205 IVF262205:IWI262205 JFB262205:JGE262205 JOX262205:JQA262205 JYT262205:JZW262205 KIP262205:KJS262205 KSL262205:KTO262205 LCH262205:LDK262205 LMD262205:LNG262205 LVZ262205:LXC262205 MFV262205:MGY262205 MPR262205:MQU262205 MZN262205:NAQ262205 NJJ262205:NKM262205 NTF262205:NUI262205 ODB262205:OEE262205 OMX262205:OOA262205 OWT262205:OXW262205 PGP262205:PHS262205 PQL262205:PRO262205 QAH262205:QBK262205 QKD262205:QLG262205 QTZ262205:QVC262205 RDV262205:REY262205 RNR262205:ROU262205 RXN262205:RYQ262205 SHJ262205:SIM262205 SRF262205:SSI262205 TBB262205:TCE262205 TKX262205:TMA262205 TUT262205:TVW262205 UEP262205:UFS262205 UOL262205:UPO262205 UYH262205:UZK262205 VID262205:VJG262205 VRZ262205:VTC262205 WBV262205:WCY262205 WLR262205:WMU262205 WVN262205:WWQ262205 D327741:AQ327741 JB327741:KE327741 SX327741:UA327741 ACT327741:ADW327741 AMP327741:ANS327741 AWL327741:AXO327741 BGH327741:BHK327741 BQD327741:BRG327741 BZZ327741:CBC327741 CJV327741:CKY327741 CTR327741:CUU327741 DDN327741:DEQ327741 DNJ327741:DOM327741 DXF327741:DYI327741 EHB327741:EIE327741 EQX327741:ESA327741 FAT327741:FBW327741 FKP327741:FLS327741 FUL327741:FVO327741 GEH327741:GFK327741 GOD327741:GPG327741 GXZ327741:GZC327741 HHV327741:HIY327741 HRR327741:HSU327741 IBN327741:ICQ327741 ILJ327741:IMM327741 IVF327741:IWI327741 JFB327741:JGE327741 JOX327741:JQA327741 JYT327741:JZW327741 KIP327741:KJS327741 KSL327741:KTO327741 LCH327741:LDK327741 LMD327741:LNG327741 LVZ327741:LXC327741 MFV327741:MGY327741 MPR327741:MQU327741 MZN327741:NAQ327741 NJJ327741:NKM327741 NTF327741:NUI327741 ODB327741:OEE327741 OMX327741:OOA327741 OWT327741:OXW327741 PGP327741:PHS327741 PQL327741:PRO327741 QAH327741:QBK327741 QKD327741:QLG327741 QTZ327741:QVC327741 RDV327741:REY327741 RNR327741:ROU327741 RXN327741:RYQ327741 SHJ327741:SIM327741 SRF327741:SSI327741 TBB327741:TCE327741 TKX327741:TMA327741 TUT327741:TVW327741 UEP327741:UFS327741 UOL327741:UPO327741 UYH327741:UZK327741 VID327741:VJG327741 VRZ327741:VTC327741 WBV327741:WCY327741 WLR327741:WMU327741 WVN327741:WWQ327741 D393277:AQ393277 JB393277:KE393277 SX393277:UA393277 ACT393277:ADW393277 AMP393277:ANS393277 AWL393277:AXO393277 BGH393277:BHK393277 BQD393277:BRG393277 BZZ393277:CBC393277 CJV393277:CKY393277 CTR393277:CUU393277 DDN393277:DEQ393277 DNJ393277:DOM393277 DXF393277:DYI393277 EHB393277:EIE393277 EQX393277:ESA393277 FAT393277:FBW393277 FKP393277:FLS393277 FUL393277:FVO393277 GEH393277:GFK393277 GOD393277:GPG393277 GXZ393277:GZC393277 HHV393277:HIY393277 HRR393277:HSU393277 IBN393277:ICQ393277 ILJ393277:IMM393277 IVF393277:IWI393277 JFB393277:JGE393277 JOX393277:JQA393277 JYT393277:JZW393277 KIP393277:KJS393277 KSL393277:KTO393277 LCH393277:LDK393277 LMD393277:LNG393277 LVZ393277:LXC393277 MFV393277:MGY393277 MPR393277:MQU393277 MZN393277:NAQ393277 NJJ393277:NKM393277 NTF393277:NUI393277 ODB393277:OEE393277 OMX393277:OOA393277 OWT393277:OXW393277 PGP393277:PHS393277 PQL393277:PRO393277 QAH393277:QBK393277 QKD393277:QLG393277 QTZ393277:QVC393277 RDV393277:REY393277 RNR393277:ROU393277 RXN393277:RYQ393277 SHJ393277:SIM393277 SRF393277:SSI393277 TBB393277:TCE393277 TKX393277:TMA393277 TUT393277:TVW393277 UEP393277:UFS393277 UOL393277:UPO393277 UYH393277:UZK393277 VID393277:VJG393277 VRZ393277:VTC393277 WBV393277:WCY393277 WLR393277:WMU393277 WVN393277:WWQ393277 D458813:AQ458813 JB458813:KE458813 SX458813:UA458813 ACT458813:ADW458813 AMP458813:ANS458813 AWL458813:AXO458813 BGH458813:BHK458813 BQD458813:BRG458813 BZZ458813:CBC458813 CJV458813:CKY458813 CTR458813:CUU458813 DDN458813:DEQ458813 DNJ458813:DOM458813 DXF458813:DYI458813 EHB458813:EIE458813 EQX458813:ESA458813 FAT458813:FBW458813 FKP458813:FLS458813 FUL458813:FVO458813 GEH458813:GFK458813 GOD458813:GPG458813 GXZ458813:GZC458813 HHV458813:HIY458813 HRR458813:HSU458813 IBN458813:ICQ458813 ILJ458813:IMM458813 IVF458813:IWI458813 JFB458813:JGE458813 JOX458813:JQA458813 JYT458813:JZW458813 KIP458813:KJS458813 KSL458813:KTO458813 LCH458813:LDK458813 LMD458813:LNG458813 LVZ458813:LXC458813 MFV458813:MGY458813 MPR458813:MQU458813 MZN458813:NAQ458813 NJJ458813:NKM458813 NTF458813:NUI458813 ODB458813:OEE458813 OMX458813:OOA458813 OWT458813:OXW458813 PGP458813:PHS458813 PQL458813:PRO458813 QAH458813:QBK458813 QKD458813:QLG458813 QTZ458813:QVC458813 RDV458813:REY458813 RNR458813:ROU458813 RXN458813:RYQ458813 SHJ458813:SIM458813 SRF458813:SSI458813 TBB458813:TCE458813 TKX458813:TMA458813 TUT458813:TVW458813 UEP458813:UFS458813 UOL458813:UPO458813 UYH458813:UZK458813 VID458813:VJG458813 VRZ458813:VTC458813 WBV458813:WCY458813 WLR458813:WMU458813 WVN458813:WWQ458813 D524349:AQ524349 JB524349:KE524349 SX524349:UA524349 ACT524349:ADW524349 AMP524349:ANS524349 AWL524349:AXO524349 BGH524349:BHK524349 BQD524349:BRG524349 BZZ524349:CBC524349 CJV524349:CKY524349 CTR524349:CUU524349 DDN524349:DEQ524349 DNJ524349:DOM524349 DXF524349:DYI524349 EHB524349:EIE524349 EQX524349:ESA524349 FAT524349:FBW524349 FKP524349:FLS524349 FUL524349:FVO524349 GEH524349:GFK524349 GOD524349:GPG524349 GXZ524349:GZC524349 HHV524349:HIY524349 HRR524349:HSU524349 IBN524349:ICQ524349 ILJ524349:IMM524349 IVF524349:IWI524349 JFB524349:JGE524349 JOX524349:JQA524349 JYT524349:JZW524349 KIP524349:KJS524349 KSL524349:KTO524349 LCH524349:LDK524349 LMD524349:LNG524349 LVZ524349:LXC524349 MFV524349:MGY524349 MPR524349:MQU524349 MZN524349:NAQ524349 NJJ524349:NKM524349 NTF524349:NUI524349 ODB524349:OEE524349 OMX524349:OOA524349 OWT524349:OXW524349 PGP524349:PHS524349 PQL524349:PRO524349 QAH524349:QBK524349 QKD524349:QLG524349 QTZ524349:QVC524349 RDV524349:REY524349 RNR524349:ROU524349 RXN524349:RYQ524349 SHJ524349:SIM524349 SRF524349:SSI524349 TBB524349:TCE524349 TKX524349:TMA524349 TUT524349:TVW524349 UEP524349:UFS524349 UOL524349:UPO524349 UYH524349:UZK524349 VID524349:VJG524349 VRZ524349:VTC524349 WBV524349:WCY524349 WLR524349:WMU524349 WVN524349:WWQ524349 D589885:AQ589885 JB589885:KE589885 SX589885:UA589885 ACT589885:ADW589885 AMP589885:ANS589885 AWL589885:AXO589885 BGH589885:BHK589885 BQD589885:BRG589885 BZZ589885:CBC589885 CJV589885:CKY589885 CTR589885:CUU589885 DDN589885:DEQ589885 DNJ589885:DOM589885 DXF589885:DYI589885 EHB589885:EIE589885 EQX589885:ESA589885 FAT589885:FBW589885 FKP589885:FLS589885 FUL589885:FVO589885 GEH589885:GFK589885 GOD589885:GPG589885 GXZ589885:GZC589885 HHV589885:HIY589885 HRR589885:HSU589885 IBN589885:ICQ589885 ILJ589885:IMM589885 IVF589885:IWI589885 JFB589885:JGE589885 JOX589885:JQA589885 JYT589885:JZW589885 KIP589885:KJS589885 KSL589885:KTO589885 LCH589885:LDK589885 LMD589885:LNG589885 LVZ589885:LXC589885 MFV589885:MGY589885 MPR589885:MQU589885 MZN589885:NAQ589885 NJJ589885:NKM589885 NTF589885:NUI589885 ODB589885:OEE589885 OMX589885:OOA589885 OWT589885:OXW589885 PGP589885:PHS589885 PQL589885:PRO589885 QAH589885:QBK589885 QKD589885:QLG589885 QTZ589885:QVC589885 RDV589885:REY589885 RNR589885:ROU589885 RXN589885:RYQ589885 SHJ589885:SIM589885 SRF589885:SSI589885 TBB589885:TCE589885 TKX589885:TMA589885 TUT589885:TVW589885 UEP589885:UFS589885 UOL589885:UPO589885 UYH589885:UZK589885 VID589885:VJG589885 VRZ589885:VTC589885 WBV589885:WCY589885 WLR589885:WMU589885 WVN589885:WWQ589885 D655421:AQ655421 JB655421:KE655421 SX655421:UA655421 ACT655421:ADW655421 AMP655421:ANS655421 AWL655421:AXO655421 BGH655421:BHK655421 BQD655421:BRG655421 BZZ655421:CBC655421 CJV655421:CKY655421 CTR655421:CUU655421 DDN655421:DEQ655421 DNJ655421:DOM655421 DXF655421:DYI655421 EHB655421:EIE655421 EQX655421:ESA655421 FAT655421:FBW655421 FKP655421:FLS655421 FUL655421:FVO655421 GEH655421:GFK655421 GOD655421:GPG655421 GXZ655421:GZC655421 HHV655421:HIY655421 HRR655421:HSU655421 IBN655421:ICQ655421 ILJ655421:IMM655421 IVF655421:IWI655421 JFB655421:JGE655421 JOX655421:JQA655421 JYT655421:JZW655421 KIP655421:KJS655421 KSL655421:KTO655421 LCH655421:LDK655421 LMD655421:LNG655421 LVZ655421:LXC655421 MFV655421:MGY655421 MPR655421:MQU655421 MZN655421:NAQ655421 NJJ655421:NKM655421 NTF655421:NUI655421 ODB655421:OEE655421 OMX655421:OOA655421 OWT655421:OXW655421 PGP655421:PHS655421 PQL655421:PRO655421 QAH655421:QBK655421 QKD655421:QLG655421 QTZ655421:QVC655421 RDV655421:REY655421 RNR655421:ROU655421 RXN655421:RYQ655421 SHJ655421:SIM655421 SRF655421:SSI655421 TBB655421:TCE655421 TKX655421:TMA655421 TUT655421:TVW655421 UEP655421:UFS655421 UOL655421:UPO655421 UYH655421:UZK655421 VID655421:VJG655421 VRZ655421:VTC655421 WBV655421:WCY655421 WLR655421:WMU655421 WVN655421:WWQ655421 D720957:AQ720957 JB720957:KE720957 SX720957:UA720957 ACT720957:ADW720957 AMP720957:ANS720957 AWL720957:AXO720957 BGH720957:BHK720957 BQD720957:BRG720957 BZZ720957:CBC720957 CJV720957:CKY720957 CTR720957:CUU720957 DDN720957:DEQ720957 DNJ720957:DOM720957 DXF720957:DYI720957 EHB720957:EIE720957 EQX720957:ESA720957 FAT720957:FBW720957 FKP720957:FLS720957 FUL720957:FVO720957 GEH720957:GFK720957 GOD720957:GPG720957 GXZ720957:GZC720957 HHV720957:HIY720957 HRR720957:HSU720957 IBN720957:ICQ720957 ILJ720957:IMM720957 IVF720957:IWI720957 JFB720957:JGE720957 JOX720957:JQA720957 JYT720957:JZW720957 KIP720957:KJS720957 KSL720957:KTO720957 LCH720957:LDK720957 LMD720957:LNG720957 LVZ720957:LXC720957 MFV720957:MGY720957 MPR720957:MQU720957 MZN720957:NAQ720957 NJJ720957:NKM720957 NTF720957:NUI720957 ODB720957:OEE720957 OMX720957:OOA720957 OWT720957:OXW720957 PGP720957:PHS720957 PQL720957:PRO720957 QAH720957:QBK720957 QKD720957:QLG720957 QTZ720957:QVC720957 RDV720957:REY720957 RNR720957:ROU720957 RXN720957:RYQ720957 SHJ720957:SIM720957 SRF720957:SSI720957 TBB720957:TCE720957 TKX720957:TMA720957 TUT720957:TVW720957 UEP720957:UFS720957 UOL720957:UPO720957 UYH720957:UZK720957 VID720957:VJG720957 VRZ720957:VTC720957 WBV720957:WCY720957 WLR720957:WMU720957 WVN720957:WWQ720957 D786493:AQ786493 JB786493:KE786493 SX786493:UA786493 ACT786493:ADW786493 AMP786493:ANS786493 AWL786493:AXO786493 BGH786493:BHK786493 BQD786493:BRG786493 BZZ786493:CBC786493 CJV786493:CKY786493 CTR786493:CUU786493 DDN786493:DEQ786493 DNJ786493:DOM786493 DXF786493:DYI786493 EHB786493:EIE786493 EQX786493:ESA786493 FAT786493:FBW786493 FKP786493:FLS786493 FUL786493:FVO786493 GEH786493:GFK786493 GOD786493:GPG786493 GXZ786493:GZC786493 HHV786493:HIY786493 HRR786493:HSU786493 IBN786493:ICQ786493 ILJ786493:IMM786493 IVF786493:IWI786493 JFB786493:JGE786493 JOX786493:JQA786493 JYT786493:JZW786493 KIP786493:KJS786493 KSL786493:KTO786493 LCH786493:LDK786493 LMD786493:LNG786493 LVZ786493:LXC786493 MFV786493:MGY786493 MPR786493:MQU786493 MZN786493:NAQ786493 NJJ786493:NKM786493 NTF786493:NUI786493 ODB786493:OEE786493 OMX786493:OOA786493 OWT786493:OXW786493 PGP786493:PHS786493 PQL786493:PRO786493 QAH786493:QBK786493 QKD786493:QLG786493 QTZ786493:QVC786493 RDV786493:REY786493 RNR786493:ROU786493 RXN786493:RYQ786493 SHJ786493:SIM786493 SRF786493:SSI786493 TBB786493:TCE786493 TKX786493:TMA786493 TUT786493:TVW786493 UEP786493:UFS786493 UOL786493:UPO786493 UYH786493:UZK786493 VID786493:VJG786493 VRZ786493:VTC786493 WBV786493:WCY786493 WLR786493:WMU786493 WVN786493:WWQ786493 D852029:AQ852029 JB852029:KE852029 SX852029:UA852029 ACT852029:ADW852029 AMP852029:ANS852029 AWL852029:AXO852029 BGH852029:BHK852029 BQD852029:BRG852029 BZZ852029:CBC852029 CJV852029:CKY852029 CTR852029:CUU852029 DDN852029:DEQ852029 DNJ852029:DOM852029 DXF852029:DYI852029 EHB852029:EIE852029 EQX852029:ESA852029 FAT852029:FBW852029 FKP852029:FLS852029 FUL852029:FVO852029 GEH852029:GFK852029 GOD852029:GPG852029 GXZ852029:GZC852029 HHV852029:HIY852029 HRR852029:HSU852029 IBN852029:ICQ852029 ILJ852029:IMM852029 IVF852029:IWI852029 JFB852029:JGE852029 JOX852029:JQA852029 JYT852029:JZW852029 KIP852029:KJS852029 KSL852029:KTO852029 LCH852029:LDK852029 LMD852029:LNG852029 LVZ852029:LXC852029 MFV852029:MGY852029 MPR852029:MQU852029 MZN852029:NAQ852029 NJJ852029:NKM852029 NTF852029:NUI852029 ODB852029:OEE852029 OMX852029:OOA852029 OWT852029:OXW852029 PGP852029:PHS852029 PQL852029:PRO852029 QAH852029:QBK852029 QKD852029:QLG852029 QTZ852029:QVC852029 RDV852029:REY852029 RNR852029:ROU852029 RXN852029:RYQ852029 SHJ852029:SIM852029 SRF852029:SSI852029 TBB852029:TCE852029 TKX852029:TMA852029 TUT852029:TVW852029 UEP852029:UFS852029 UOL852029:UPO852029 UYH852029:UZK852029 VID852029:VJG852029 VRZ852029:VTC852029 WBV852029:WCY852029 WLR852029:WMU852029 WVN852029:WWQ852029 D917565:AQ917565 JB917565:KE917565 SX917565:UA917565 ACT917565:ADW917565 AMP917565:ANS917565 AWL917565:AXO917565 BGH917565:BHK917565 BQD917565:BRG917565 BZZ917565:CBC917565 CJV917565:CKY917565 CTR917565:CUU917565 DDN917565:DEQ917565 DNJ917565:DOM917565 DXF917565:DYI917565 EHB917565:EIE917565 EQX917565:ESA917565 FAT917565:FBW917565 FKP917565:FLS917565 FUL917565:FVO917565 GEH917565:GFK917565 GOD917565:GPG917565 GXZ917565:GZC917565 HHV917565:HIY917565 HRR917565:HSU917565 IBN917565:ICQ917565 ILJ917565:IMM917565 IVF917565:IWI917565 JFB917565:JGE917565 JOX917565:JQA917565 JYT917565:JZW917565 KIP917565:KJS917565 KSL917565:KTO917565 LCH917565:LDK917565 LMD917565:LNG917565 LVZ917565:LXC917565 MFV917565:MGY917565 MPR917565:MQU917565 MZN917565:NAQ917565 NJJ917565:NKM917565 NTF917565:NUI917565 ODB917565:OEE917565 OMX917565:OOA917565 OWT917565:OXW917565 PGP917565:PHS917565 PQL917565:PRO917565 QAH917565:QBK917565 QKD917565:QLG917565 QTZ917565:QVC917565 RDV917565:REY917565 RNR917565:ROU917565 RXN917565:RYQ917565 SHJ917565:SIM917565 SRF917565:SSI917565 TBB917565:TCE917565 TKX917565:TMA917565 TUT917565:TVW917565 UEP917565:UFS917565 UOL917565:UPO917565 UYH917565:UZK917565 VID917565:VJG917565 VRZ917565:VTC917565 WBV917565:WCY917565 WLR917565:WMU917565 WVN917565:WWQ917565 D983101:AQ983101 JB983101:KE983101 SX983101:UA983101 ACT983101:ADW983101 AMP983101:ANS983101 AWL983101:AXO983101 BGH983101:BHK983101 BQD983101:BRG983101 BZZ983101:CBC983101 CJV983101:CKY983101 CTR983101:CUU983101 DDN983101:DEQ983101 DNJ983101:DOM983101 DXF983101:DYI983101 EHB983101:EIE983101 EQX983101:ESA983101 FAT983101:FBW983101 FKP983101:FLS983101 FUL983101:FVO983101 GEH983101:GFK983101 GOD983101:GPG983101 GXZ983101:GZC983101 HHV983101:HIY983101 HRR983101:HSU983101 IBN983101:ICQ983101 ILJ983101:IMM983101 IVF983101:IWI983101 JFB983101:JGE983101 JOX983101:JQA983101 JYT983101:JZW983101 KIP983101:KJS983101 KSL983101:KTO983101 LCH983101:LDK983101 LMD983101:LNG983101 LVZ983101:LXC983101 MFV983101:MGY983101 MPR983101:MQU983101 MZN983101:NAQ983101 NJJ983101:NKM983101 NTF983101:NUI983101 ODB983101:OEE983101 OMX983101:OOA983101 OWT983101:OXW983101 PGP983101:PHS983101 PQL983101:PRO983101 QAH983101:QBK983101 QKD983101:QLG983101 QTZ983101:QVC983101 RDV983101:REY983101 RNR983101:ROU983101 RXN983101:RYQ983101 SHJ983101:SIM983101 SRF983101:SSI983101 TBB983101:TCE983101 TKX983101:TMA983101 TUT983101:TVW983101 UEP983101:UFS983101 UOL983101:UPO983101 UYH983101:UZK983101 VID983101:VJG983101 VRZ983101:VTC983101 WBV983101:WCY983101 WLR983101:WMU983101 WVN983101:WWQ983101 VID113:VJG122 D65605:AQ65605 JB65605:KE65605 SX65605:UA65605 ACT65605:ADW65605 AMP65605:ANS65605 AWL65605:AXO65605 BGH65605:BHK65605 BQD65605:BRG65605 BZZ65605:CBC65605 CJV65605:CKY65605 CTR65605:CUU65605 DDN65605:DEQ65605 DNJ65605:DOM65605 DXF65605:DYI65605 EHB65605:EIE65605 EQX65605:ESA65605 FAT65605:FBW65605 FKP65605:FLS65605 FUL65605:FVO65605 GEH65605:GFK65605 GOD65605:GPG65605 GXZ65605:GZC65605 HHV65605:HIY65605 HRR65605:HSU65605 IBN65605:ICQ65605 ILJ65605:IMM65605 IVF65605:IWI65605 JFB65605:JGE65605 JOX65605:JQA65605 JYT65605:JZW65605 KIP65605:KJS65605 KSL65605:KTO65605 LCH65605:LDK65605 LMD65605:LNG65605 LVZ65605:LXC65605 MFV65605:MGY65605 MPR65605:MQU65605 MZN65605:NAQ65605 NJJ65605:NKM65605 NTF65605:NUI65605 ODB65605:OEE65605 OMX65605:OOA65605 OWT65605:OXW65605 PGP65605:PHS65605 PQL65605:PRO65605 QAH65605:QBK65605 QKD65605:QLG65605 QTZ65605:QVC65605 RDV65605:REY65605 RNR65605:ROU65605 RXN65605:RYQ65605 SHJ65605:SIM65605 SRF65605:SSI65605 TBB65605:TCE65605 TKX65605:TMA65605 TUT65605:TVW65605 UEP65605:UFS65605 UOL65605:UPO65605 UYH65605:UZK65605 VID65605:VJG65605 VRZ65605:VTC65605 WBV65605:WCY65605 WLR65605:WMU65605 WVN65605:WWQ65605 D131141:AQ131141 JB131141:KE131141 SX131141:UA131141 ACT131141:ADW131141 AMP131141:ANS131141 AWL131141:AXO131141 BGH131141:BHK131141 BQD131141:BRG131141 BZZ131141:CBC131141 CJV131141:CKY131141 CTR131141:CUU131141 DDN131141:DEQ131141 DNJ131141:DOM131141 DXF131141:DYI131141 EHB131141:EIE131141 EQX131141:ESA131141 FAT131141:FBW131141 FKP131141:FLS131141 FUL131141:FVO131141 GEH131141:GFK131141 GOD131141:GPG131141 GXZ131141:GZC131141 HHV131141:HIY131141 HRR131141:HSU131141 IBN131141:ICQ131141 ILJ131141:IMM131141 IVF131141:IWI131141 JFB131141:JGE131141 JOX131141:JQA131141 JYT131141:JZW131141 KIP131141:KJS131141 KSL131141:KTO131141 LCH131141:LDK131141 LMD131141:LNG131141 LVZ131141:LXC131141 MFV131141:MGY131141 MPR131141:MQU131141 MZN131141:NAQ131141 NJJ131141:NKM131141 NTF131141:NUI131141 ODB131141:OEE131141 OMX131141:OOA131141 OWT131141:OXW131141 PGP131141:PHS131141 PQL131141:PRO131141 QAH131141:QBK131141 QKD131141:QLG131141 QTZ131141:QVC131141 RDV131141:REY131141 RNR131141:ROU131141 RXN131141:RYQ131141 SHJ131141:SIM131141 SRF131141:SSI131141 TBB131141:TCE131141 TKX131141:TMA131141 TUT131141:TVW131141 UEP131141:UFS131141 UOL131141:UPO131141 UYH131141:UZK131141 VID131141:VJG131141 VRZ131141:VTC131141 WBV131141:WCY131141 WLR131141:WMU131141 WVN131141:WWQ131141 D196677:AQ196677 JB196677:KE196677 SX196677:UA196677 ACT196677:ADW196677 AMP196677:ANS196677 AWL196677:AXO196677 BGH196677:BHK196677 BQD196677:BRG196677 BZZ196677:CBC196677 CJV196677:CKY196677 CTR196677:CUU196677 DDN196677:DEQ196677 DNJ196677:DOM196677 DXF196677:DYI196677 EHB196677:EIE196677 EQX196677:ESA196677 FAT196677:FBW196677 FKP196677:FLS196677 FUL196677:FVO196677 GEH196677:GFK196677 GOD196677:GPG196677 GXZ196677:GZC196677 HHV196677:HIY196677 HRR196677:HSU196677 IBN196677:ICQ196677 ILJ196677:IMM196677 IVF196677:IWI196677 JFB196677:JGE196677 JOX196677:JQA196677 JYT196677:JZW196677 KIP196677:KJS196677 KSL196677:KTO196677 LCH196677:LDK196677 LMD196677:LNG196677 LVZ196677:LXC196677 MFV196677:MGY196677 MPR196677:MQU196677 MZN196677:NAQ196677 NJJ196677:NKM196677 NTF196677:NUI196677 ODB196677:OEE196677 OMX196677:OOA196677 OWT196677:OXW196677 PGP196677:PHS196677 PQL196677:PRO196677 QAH196677:QBK196677 QKD196677:QLG196677 QTZ196677:QVC196677 RDV196677:REY196677 RNR196677:ROU196677 RXN196677:RYQ196677 SHJ196677:SIM196677 SRF196677:SSI196677 TBB196677:TCE196677 TKX196677:TMA196677 TUT196677:TVW196677 UEP196677:UFS196677 UOL196677:UPO196677 UYH196677:UZK196677 VID196677:VJG196677 VRZ196677:VTC196677 WBV196677:WCY196677 WLR196677:WMU196677 WVN196677:WWQ196677 D262213:AQ262213 JB262213:KE262213 SX262213:UA262213 ACT262213:ADW262213 AMP262213:ANS262213 AWL262213:AXO262213 BGH262213:BHK262213 BQD262213:BRG262213 BZZ262213:CBC262213 CJV262213:CKY262213 CTR262213:CUU262213 DDN262213:DEQ262213 DNJ262213:DOM262213 DXF262213:DYI262213 EHB262213:EIE262213 EQX262213:ESA262213 FAT262213:FBW262213 FKP262213:FLS262213 FUL262213:FVO262213 GEH262213:GFK262213 GOD262213:GPG262213 GXZ262213:GZC262213 HHV262213:HIY262213 HRR262213:HSU262213 IBN262213:ICQ262213 ILJ262213:IMM262213 IVF262213:IWI262213 JFB262213:JGE262213 JOX262213:JQA262213 JYT262213:JZW262213 KIP262213:KJS262213 KSL262213:KTO262213 LCH262213:LDK262213 LMD262213:LNG262213 LVZ262213:LXC262213 MFV262213:MGY262213 MPR262213:MQU262213 MZN262213:NAQ262213 NJJ262213:NKM262213 NTF262213:NUI262213 ODB262213:OEE262213 OMX262213:OOA262213 OWT262213:OXW262213 PGP262213:PHS262213 PQL262213:PRO262213 QAH262213:QBK262213 QKD262213:QLG262213 QTZ262213:QVC262213 RDV262213:REY262213 RNR262213:ROU262213 RXN262213:RYQ262213 SHJ262213:SIM262213 SRF262213:SSI262213 TBB262213:TCE262213 TKX262213:TMA262213 TUT262213:TVW262213 UEP262213:UFS262213 UOL262213:UPO262213 UYH262213:UZK262213 VID262213:VJG262213 VRZ262213:VTC262213 WBV262213:WCY262213 WLR262213:WMU262213 WVN262213:WWQ262213 D327749:AQ327749 JB327749:KE327749 SX327749:UA327749 ACT327749:ADW327749 AMP327749:ANS327749 AWL327749:AXO327749 BGH327749:BHK327749 BQD327749:BRG327749 BZZ327749:CBC327749 CJV327749:CKY327749 CTR327749:CUU327749 DDN327749:DEQ327749 DNJ327749:DOM327749 DXF327749:DYI327749 EHB327749:EIE327749 EQX327749:ESA327749 FAT327749:FBW327749 FKP327749:FLS327749 FUL327749:FVO327749 GEH327749:GFK327749 GOD327749:GPG327749 GXZ327749:GZC327749 HHV327749:HIY327749 HRR327749:HSU327749 IBN327749:ICQ327749 ILJ327749:IMM327749 IVF327749:IWI327749 JFB327749:JGE327749 JOX327749:JQA327749 JYT327749:JZW327749 KIP327749:KJS327749 KSL327749:KTO327749 LCH327749:LDK327749 LMD327749:LNG327749 LVZ327749:LXC327749 MFV327749:MGY327749 MPR327749:MQU327749 MZN327749:NAQ327749 NJJ327749:NKM327749 NTF327749:NUI327749 ODB327749:OEE327749 OMX327749:OOA327749 OWT327749:OXW327749 PGP327749:PHS327749 PQL327749:PRO327749 QAH327749:QBK327749 QKD327749:QLG327749 QTZ327749:QVC327749 RDV327749:REY327749 RNR327749:ROU327749 RXN327749:RYQ327749 SHJ327749:SIM327749 SRF327749:SSI327749 TBB327749:TCE327749 TKX327749:TMA327749 TUT327749:TVW327749 UEP327749:UFS327749 UOL327749:UPO327749 UYH327749:UZK327749 VID327749:VJG327749 VRZ327749:VTC327749 WBV327749:WCY327749 WLR327749:WMU327749 WVN327749:WWQ327749 D393285:AQ393285 JB393285:KE393285 SX393285:UA393285 ACT393285:ADW393285 AMP393285:ANS393285 AWL393285:AXO393285 BGH393285:BHK393285 BQD393285:BRG393285 BZZ393285:CBC393285 CJV393285:CKY393285 CTR393285:CUU393285 DDN393285:DEQ393285 DNJ393285:DOM393285 DXF393285:DYI393285 EHB393285:EIE393285 EQX393285:ESA393285 FAT393285:FBW393285 FKP393285:FLS393285 FUL393285:FVO393285 GEH393285:GFK393285 GOD393285:GPG393285 GXZ393285:GZC393285 HHV393285:HIY393285 HRR393285:HSU393285 IBN393285:ICQ393285 ILJ393285:IMM393285 IVF393285:IWI393285 JFB393285:JGE393285 JOX393285:JQA393285 JYT393285:JZW393285 KIP393285:KJS393285 KSL393285:KTO393285 LCH393285:LDK393285 LMD393285:LNG393285 LVZ393285:LXC393285 MFV393285:MGY393285 MPR393285:MQU393285 MZN393285:NAQ393285 NJJ393285:NKM393285 NTF393285:NUI393285 ODB393285:OEE393285 OMX393285:OOA393285 OWT393285:OXW393285 PGP393285:PHS393285 PQL393285:PRO393285 QAH393285:QBK393285 QKD393285:QLG393285 QTZ393285:QVC393285 RDV393285:REY393285 RNR393285:ROU393285 RXN393285:RYQ393285 SHJ393285:SIM393285 SRF393285:SSI393285 TBB393285:TCE393285 TKX393285:TMA393285 TUT393285:TVW393285 UEP393285:UFS393285 UOL393285:UPO393285 UYH393285:UZK393285 VID393285:VJG393285 VRZ393285:VTC393285 WBV393285:WCY393285 WLR393285:WMU393285 WVN393285:WWQ393285 D458821:AQ458821 JB458821:KE458821 SX458821:UA458821 ACT458821:ADW458821 AMP458821:ANS458821 AWL458821:AXO458821 BGH458821:BHK458821 BQD458821:BRG458821 BZZ458821:CBC458821 CJV458821:CKY458821 CTR458821:CUU458821 DDN458821:DEQ458821 DNJ458821:DOM458821 DXF458821:DYI458821 EHB458821:EIE458821 EQX458821:ESA458821 FAT458821:FBW458821 FKP458821:FLS458821 FUL458821:FVO458821 GEH458821:GFK458821 GOD458821:GPG458821 GXZ458821:GZC458821 HHV458821:HIY458821 HRR458821:HSU458821 IBN458821:ICQ458821 ILJ458821:IMM458821 IVF458821:IWI458821 JFB458821:JGE458821 JOX458821:JQA458821 JYT458821:JZW458821 KIP458821:KJS458821 KSL458821:KTO458821 LCH458821:LDK458821 LMD458821:LNG458821 LVZ458821:LXC458821 MFV458821:MGY458821 MPR458821:MQU458821 MZN458821:NAQ458821 NJJ458821:NKM458821 NTF458821:NUI458821 ODB458821:OEE458821 OMX458821:OOA458821 OWT458821:OXW458821 PGP458821:PHS458821 PQL458821:PRO458821 QAH458821:QBK458821 QKD458821:QLG458821 QTZ458821:QVC458821 RDV458821:REY458821 RNR458821:ROU458821 RXN458821:RYQ458821 SHJ458821:SIM458821 SRF458821:SSI458821 TBB458821:TCE458821 TKX458821:TMA458821 TUT458821:TVW458821 UEP458821:UFS458821 UOL458821:UPO458821 UYH458821:UZK458821 VID458821:VJG458821 VRZ458821:VTC458821 WBV458821:WCY458821 WLR458821:WMU458821 WVN458821:WWQ458821 D524357:AQ524357 JB524357:KE524357 SX524357:UA524357 ACT524357:ADW524357 AMP524357:ANS524357 AWL524357:AXO524357 BGH524357:BHK524357 BQD524357:BRG524357 BZZ524357:CBC524357 CJV524357:CKY524357 CTR524357:CUU524357 DDN524357:DEQ524357 DNJ524357:DOM524357 DXF524357:DYI524357 EHB524357:EIE524357 EQX524357:ESA524357 FAT524357:FBW524357 FKP524357:FLS524357 FUL524357:FVO524357 GEH524357:GFK524357 GOD524357:GPG524357 GXZ524357:GZC524357 HHV524357:HIY524357 HRR524357:HSU524357 IBN524357:ICQ524357 ILJ524357:IMM524357 IVF524357:IWI524357 JFB524357:JGE524357 JOX524357:JQA524357 JYT524357:JZW524357 KIP524357:KJS524357 KSL524357:KTO524357 LCH524357:LDK524357 LMD524357:LNG524357 LVZ524357:LXC524357 MFV524357:MGY524357 MPR524357:MQU524357 MZN524357:NAQ524357 NJJ524357:NKM524357 NTF524357:NUI524357 ODB524357:OEE524357 OMX524357:OOA524357 OWT524357:OXW524357 PGP524357:PHS524357 PQL524357:PRO524357 QAH524357:QBK524357 QKD524357:QLG524357 QTZ524357:QVC524357 RDV524357:REY524357 RNR524357:ROU524357 RXN524357:RYQ524357 SHJ524357:SIM524357 SRF524357:SSI524357 TBB524357:TCE524357 TKX524357:TMA524357 TUT524357:TVW524357 UEP524357:UFS524357 UOL524357:UPO524357 UYH524357:UZK524357 VID524357:VJG524357 VRZ524357:VTC524357 WBV524357:WCY524357 WLR524357:WMU524357 WVN524357:WWQ524357 D589893:AQ589893 JB589893:KE589893 SX589893:UA589893 ACT589893:ADW589893 AMP589893:ANS589893 AWL589893:AXO589893 BGH589893:BHK589893 BQD589893:BRG589893 BZZ589893:CBC589893 CJV589893:CKY589893 CTR589893:CUU589893 DDN589893:DEQ589893 DNJ589893:DOM589893 DXF589893:DYI589893 EHB589893:EIE589893 EQX589893:ESA589893 FAT589893:FBW589893 FKP589893:FLS589893 FUL589893:FVO589893 GEH589893:GFK589893 GOD589893:GPG589893 GXZ589893:GZC589893 HHV589893:HIY589893 HRR589893:HSU589893 IBN589893:ICQ589893 ILJ589893:IMM589893 IVF589893:IWI589893 JFB589893:JGE589893 JOX589893:JQA589893 JYT589893:JZW589893 KIP589893:KJS589893 KSL589893:KTO589893 LCH589893:LDK589893 LMD589893:LNG589893 LVZ589893:LXC589893 MFV589893:MGY589893 MPR589893:MQU589893 MZN589893:NAQ589893 NJJ589893:NKM589893 NTF589893:NUI589893 ODB589893:OEE589893 OMX589893:OOA589893 OWT589893:OXW589893 PGP589893:PHS589893 PQL589893:PRO589893 QAH589893:QBK589893 QKD589893:QLG589893 QTZ589893:QVC589893 RDV589893:REY589893 RNR589893:ROU589893 RXN589893:RYQ589893 SHJ589893:SIM589893 SRF589893:SSI589893 TBB589893:TCE589893 TKX589893:TMA589893 TUT589893:TVW589893 UEP589893:UFS589893 UOL589893:UPO589893 UYH589893:UZK589893 VID589893:VJG589893 VRZ589893:VTC589893 WBV589893:WCY589893 WLR589893:WMU589893 WVN589893:WWQ589893 D655429:AQ655429 JB655429:KE655429 SX655429:UA655429 ACT655429:ADW655429 AMP655429:ANS655429 AWL655429:AXO655429 BGH655429:BHK655429 BQD655429:BRG655429 BZZ655429:CBC655429 CJV655429:CKY655429 CTR655429:CUU655429 DDN655429:DEQ655429 DNJ655429:DOM655429 DXF655429:DYI655429 EHB655429:EIE655429 EQX655429:ESA655429 FAT655429:FBW655429 FKP655429:FLS655429 FUL655429:FVO655429 GEH655429:GFK655429 GOD655429:GPG655429 GXZ655429:GZC655429 HHV655429:HIY655429 HRR655429:HSU655429 IBN655429:ICQ655429 ILJ655429:IMM655429 IVF655429:IWI655429 JFB655429:JGE655429 JOX655429:JQA655429 JYT655429:JZW655429 KIP655429:KJS655429 KSL655429:KTO655429 LCH655429:LDK655429 LMD655429:LNG655429 LVZ655429:LXC655429 MFV655429:MGY655429 MPR655429:MQU655429 MZN655429:NAQ655429 NJJ655429:NKM655429 NTF655429:NUI655429 ODB655429:OEE655429 OMX655429:OOA655429 OWT655429:OXW655429 PGP655429:PHS655429 PQL655429:PRO655429 QAH655429:QBK655429 QKD655429:QLG655429 QTZ655429:QVC655429 RDV655429:REY655429 RNR655429:ROU655429 RXN655429:RYQ655429 SHJ655429:SIM655429 SRF655429:SSI655429 TBB655429:TCE655429 TKX655429:TMA655429 TUT655429:TVW655429 UEP655429:UFS655429 UOL655429:UPO655429 UYH655429:UZK655429 VID655429:VJG655429 VRZ655429:VTC655429 WBV655429:WCY655429 WLR655429:WMU655429 WVN655429:WWQ655429 D720965:AQ720965 JB720965:KE720965 SX720965:UA720965 ACT720965:ADW720965 AMP720965:ANS720965 AWL720965:AXO720965 BGH720965:BHK720965 BQD720965:BRG720965 BZZ720965:CBC720965 CJV720965:CKY720965 CTR720965:CUU720965 DDN720965:DEQ720965 DNJ720965:DOM720965 DXF720965:DYI720965 EHB720965:EIE720965 EQX720965:ESA720965 FAT720965:FBW720965 FKP720965:FLS720965 FUL720965:FVO720965 GEH720965:GFK720965 GOD720965:GPG720965 GXZ720965:GZC720965 HHV720965:HIY720965 HRR720965:HSU720965 IBN720965:ICQ720965 ILJ720965:IMM720965 IVF720965:IWI720965 JFB720965:JGE720965 JOX720965:JQA720965 JYT720965:JZW720965 KIP720965:KJS720965 KSL720965:KTO720965 LCH720965:LDK720965 LMD720965:LNG720965 LVZ720965:LXC720965 MFV720965:MGY720965 MPR720965:MQU720965 MZN720965:NAQ720965 NJJ720965:NKM720965 NTF720965:NUI720965 ODB720965:OEE720965 OMX720965:OOA720965 OWT720965:OXW720965 PGP720965:PHS720965 PQL720965:PRO720965 QAH720965:QBK720965 QKD720965:QLG720965 QTZ720965:QVC720965 RDV720965:REY720965 RNR720965:ROU720965 RXN720965:RYQ720965 SHJ720965:SIM720965 SRF720965:SSI720965 TBB720965:TCE720965 TKX720965:TMA720965 TUT720965:TVW720965 UEP720965:UFS720965 UOL720965:UPO720965 UYH720965:UZK720965 VID720965:VJG720965 VRZ720965:VTC720965 WBV720965:WCY720965 WLR720965:WMU720965 WVN720965:WWQ720965 D786501:AQ786501 JB786501:KE786501 SX786501:UA786501 ACT786501:ADW786501 AMP786501:ANS786501 AWL786501:AXO786501 BGH786501:BHK786501 BQD786501:BRG786501 BZZ786501:CBC786501 CJV786501:CKY786501 CTR786501:CUU786501 DDN786501:DEQ786501 DNJ786501:DOM786501 DXF786501:DYI786501 EHB786501:EIE786501 EQX786501:ESA786501 FAT786501:FBW786501 FKP786501:FLS786501 FUL786501:FVO786501 GEH786501:GFK786501 GOD786501:GPG786501 GXZ786501:GZC786501 HHV786501:HIY786501 HRR786501:HSU786501 IBN786501:ICQ786501 ILJ786501:IMM786501 IVF786501:IWI786501 JFB786501:JGE786501 JOX786501:JQA786501 JYT786501:JZW786501 KIP786501:KJS786501 KSL786501:KTO786501 LCH786501:LDK786501 LMD786501:LNG786501 LVZ786501:LXC786501 MFV786501:MGY786501 MPR786501:MQU786501 MZN786501:NAQ786501 NJJ786501:NKM786501 NTF786501:NUI786501 ODB786501:OEE786501 OMX786501:OOA786501 OWT786501:OXW786501 PGP786501:PHS786501 PQL786501:PRO786501 QAH786501:QBK786501 QKD786501:QLG786501 QTZ786501:QVC786501 RDV786501:REY786501 RNR786501:ROU786501 RXN786501:RYQ786501 SHJ786501:SIM786501 SRF786501:SSI786501 TBB786501:TCE786501 TKX786501:TMA786501 TUT786501:TVW786501 UEP786501:UFS786501 UOL786501:UPO786501 UYH786501:UZK786501 VID786501:VJG786501 VRZ786501:VTC786501 WBV786501:WCY786501 WLR786501:WMU786501 WVN786501:WWQ786501 D852037:AQ852037 JB852037:KE852037 SX852037:UA852037 ACT852037:ADW852037 AMP852037:ANS852037 AWL852037:AXO852037 BGH852037:BHK852037 BQD852037:BRG852037 BZZ852037:CBC852037 CJV852037:CKY852037 CTR852037:CUU852037 DDN852037:DEQ852037 DNJ852037:DOM852037 DXF852037:DYI852037 EHB852037:EIE852037 EQX852037:ESA852037 FAT852037:FBW852037 FKP852037:FLS852037 FUL852037:FVO852037 GEH852037:GFK852037 GOD852037:GPG852037 GXZ852037:GZC852037 HHV852037:HIY852037 HRR852037:HSU852037 IBN852037:ICQ852037 ILJ852037:IMM852037 IVF852037:IWI852037 JFB852037:JGE852037 JOX852037:JQA852037 JYT852037:JZW852037 KIP852037:KJS852037 KSL852037:KTO852037 LCH852037:LDK852037 LMD852037:LNG852037 LVZ852037:LXC852037 MFV852037:MGY852037 MPR852037:MQU852037 MZN852037:NAQ852037 NJJ852037:NKM852037 NTF852037:NUI852037 ODB852037:OEE852037 OMX852037:OOA852037 OWT852037:OXW852037 PGP852037:PHS852037 PQL852037:PRO852037 QAH852037:QBK852037 QKD852037:QLG852037 QTZ852037:QVC852037 RDV852037:REY852037 RNR852037:ROU852037 RXN852037:RYQ852037 SHJ852037:SIM852037 SRF852037:SSI852037 TBB852037:TCE852037 TKX852037:TMA852037 TUT852037:TVW852037 UEP852037:UFS852037 UOL852037:UPO852037 UYH852037:UZK852037 VID852037:VJG852037 VRZ852037:VTC852037 WBV852037:WCY852037 WLR852037:WMU852037 WVN852037:WWQ852037 D917573:AQ917573 JB917573:KE917573 SX917573:UA917573 ACT917573:ADW917573 AMP917573:ANS917573 AWL917573:AXO917573 BGH917573:BHK917573 BQD917573:BRG917573 BZZ917573:CBC917573 CJV917573:CKY917573 CTR917573:CUU917573 DDN917573:DEQ917573 DNJ917573:DOM917573 DXF917573:DYI917573 EHB917573:EIE917573 EQX917573:ESA917573 FAT917573:FBW917573 FKP917573:FLS917573 FUL917573:FVO917573 GEH917573:GFK917573 GOD917573:GPG917573 GXZ917573:GZC917573 HHV917573:HIY917573 HRR917573:HSU917573 IBN917573:ICQ917573 ILJ917573:IMM917573 IVF917573:IWI917573 JFB917573:JGE917573 JOX917573:JQA917573 JYT917573:JZW917573 KIP917573:KJS917573 KSL917573:KTO917573 LCH917573:LDK917573 LMD917573:LNG917573 LVZ917573:LXC917573 MFV917573:MGY917573 MPR917573:MQU917573 MZN917573:NAQ917573 NJJ917573:NKM917573 NTF917573:NUI917573 ODB917573:OEE917573 OMX917573:OOA917573 OWT917573:OXW917573 PGP917573:PHS917573 PQL917573:PRO917573 QAH917573:QBK917573 QKD917573:QLG917573 QTZ917573:QVC917573 RDV917573:REY917573 RNR917573:ROU917573 RXN917573:RYQ917573 SHJ917573:SIM917573 SRF917573:SSI917573 TBB917573:TCE917573 TKX917573:TMA917573 TUT917573:TVW917573 UEP917573:UFS917573 UOL917573:UPO917573 UYH917573:UZK917573 VID917573:VJG917573 VRZ917573:VTC917573 WBV917573:WCY917573 WLR917573:WMU917573 WVN917573:WWQ917573 D983109:AQ983109 JB983109:KE983109 SX983109:UA983109 ACT983109:ADW983109 AMP983109:ANS983109 AWL983109:AXO983109 BGH983109:BHK983109 BQD983109:BRG983109 BZZ983109:CBC983109 CJV983109:CKY983109 CTR983109:CUU983109 DDN983109:DEQ983109 DNJ983109:DOM983109 DXF983109:DYI983109 EHB983109:EIE983109 EQX983109:ESA983109 FAT983109:FBW983109 FKP983109:FLS983109 FUL983109:FVO983109 GEH983109:GFK983109 GOD983109:GPG983109 GXZ983109:GZC983109 HHV983109:HIY983109 HRR983109:HSU983109 IBN983109:ICQ983109 ILJ983109:IMM983109 IVF983109:IWI983109 JFB983109:JGE983109 JOX983109:JQA983109 JYT983109:JZW983109 KIP983109:KJS983109 KSL983109:KTO983109 LCH983109:LDK983109 LMD983109:LNG983109 LVZ983109:LXC983109 MFV983109:MGY983109 MPR983109:MQU983109 MZN983109:NAQ983109 NJJ983109:NKM983109 NTF983109:NUI983109 ODB983109:OEE983109 OMX983109:OOA983109 OWT983109:OXW983109 PGP983109:PHS983109 PQL983109:PRO983109 QAH983109:QBK983109 QKD983109:QLG983109 QTZ983109:QVC983109 RDV983109:REY983109 RNR983109:ROU983109 RXN983109:RYQ983109 SHJ983109:SIM983109 SRF983109:SSI983109 TBB983109:TCE983109 TKX983109:TMA983109 TUT983109:TVW983109 UEP983109:UFS983109 UOL983109:UPO983109 UYH983109:UZK983109 VID983109:VJG983109 VRZ983109:VTC983109 WBV983109:WCY983109 WLR983109:WMU983109 WVN983109:WWQ983109 UYH113:UZK122 D65607:AQ65607 JB65607:KE65607 SX65607:UA65607 ACT65607:ADW65607 AMP65607:ANS65607 AWL65607:AXO65607 BGH65607:BHK65607 BQD65607:BRG65607 BZZ65607:CBC65607 CJV65607:CKY65607 CTR65607:CUU65607 DDN65607:DEQ65607 DNJ65607:DOM65607 DXF65607:DYI65607 EHB65607:EIE65607 EQX65607:ESA65607 FAT65607:FBW65607 FKP65607:FLS65607 FUL65607:FVO65607 GEH65607:GFK65607 GOD65607:GPG65607 GXZ65607:GZC65607 HHV65607:HIY65607 HRR65607:HSU65607 IBN65607:ICQ65607 ILJ65607:IMM65607 IVF65607:IWI65607 JFB65607:JGE65607 JOX65607:JQA65607 JYT65607:JZW65607 KIP65607:KJS65607 KSL65607:KTO65607 LCH65607:LDK65607 LMD65607:LNG65607 LVZ65607:LXC65607 MFV65607:MGY65607 MPR65607:MQU65607 MZN65607:NAQ65607 NJJ65607:NKM65607 NTF65607:NUI65607 ODB65607:OEE65607 OMX65607:OOA65607 OWT65607:OXW65607 PGP65607:PHS65607 PQL65607:PRO65607 QAH65607:QBK65607 QKD65607:QLG65607 QTZ65607:QVC65607 RDV65607:REY65607 RNR65607:ROU65607 RXN65607:RYQ65607 SHJ65607:SIM65607 SRF65607:SSI65607 TBB65607:TCE65607 TKX65607:TMA65607 TUT65607:TVW65607 UEP65607:UFS65607 UOL65607:UPO65607 UYH65607:UZK65607 VID65607:VJG65607 VRZ65607:VTC65607 WBV65607:WCY65607 WLR65607:WMU65607 WVN65607:WWQ65607 D131143:AQ131143 JB131143:KE131143 SX131143:UA131143 ACT131143:ADW131143 AMP131143:ANS131143 AWL131143:AXO131143 BGH131143:BHK131143 BQD131143:BRG131143 BZZ131143:CBC131143 CJV131143:CKY131143 CTR131143:CUU131143 DDN131143:DEQ131143 DNJ131143:DOM131143 DXF131143:DYI131143 EHB131143:EIE131143 EQX131143:ESA131143 FAT131143:FBW131143 FKP131143:FLS131143 FUL131143:FVO131143 GEH131143:GFK131143 GOD131143:GPG131143 GXZ131143:GZC131143 HHV131143:HIY131143 HRR131143:HSU131143 IBN131143:ICQ131143 ILJ131143:IMM131143 IVF131143:IWI131143 JFB131143:JGE131143 JOX131143:JQA131143 JYT131143:JZW131143 KIP131143:KJS131143 KSL131143:KTO131143 LCH131143:LDK131143 LMD131143:LNG131143 LVZ131143:LXC131143 MFV131143:MGY131143 MPR131143:MQU131143 MZN131143:NAQ131143 NJJ131143:NKM131143 NTF131143:NUI131143 ODB131143:OEE131143 OMX131143:OOA131143 OWT131143:OXW131143 PGP131143:PHS131143 PQL131143:PRO131143 QAH131143:QBK131143 QKD131143:QLG131143 QTZ131143:QVC131143 RDV131143:REY131143 RNR131143:ROU131143 RXN131143:RYQ131143 SHJ131143:SIM131143 SRF131143:SSI131143 TBB131143:TCE131143 TKX131143:TMA131143 TUT131143:TVW131143 UEP131143:UFS131143 UOL131143:UPO131143 UYH131143:UZK131143 VID131143:VJG131143 VRZ131143:VTC131143 WBV131143:WCY131143 WLR131143:WMU131143 WVN131143:WWQ131143 D196679:AQ196679 JB196679:KE196679 SX196679:UA196679 ACT196679:ADW196679 AMP196679:ANS196679 AWL196679:AXO196679 BGH196679:BHK196679 BQD196679:BRG196679 BZZ196679:CBC196679 CJV196679:CKY196679 CTR196679:CUU196679 DDN196679:DEQ196679 DNJ196679:DOM196679 DXF196679:DYI196679 EHB196679:EIE196679 EQX196679:ESA196679 FAT196679:FBW196679 FKP196679:FLS196679 FUL196679:FVO196679 GEH196679:GFK196679 GOD196679:GPG196679 GXZ196679:GZC196679 HHV196679:HIY196679 HRR196679:HSU196679 IBN196679:ICQ196679 ILJ196679:IMM196679 IVF196679:IWI196679 JFB196679:JGE196679 JOX196679:JQA196679 JYT196679:JZW196679 KIP196679:KJS196679 KSL196679:KTO196679 LCH196679:LDK196679 LMD196679:LNG196679 LVZ196679:LXC196679 MFV196679:MGY196679 MPR196679:MQU196679 MZN196679:NAQ196679 NJJ196679:NKM196679 NTF196679:NUI196679 ODB196679:OEE196679 OMX196679:OOA196679 OWT196679:OXW196679 PGP196679:PHS196679 PQL196679:PRO196679 QAH196679:QBK196679 QKD196679:QLG196679 QTZ196679:QVC196679 RDV196679:REY196679 RNR196679:ROU196679 RXN196679:RYQ196679 SHJ196679:SIM196679 SRF196679:SSI196679 TBB196679:TCE196679 TKX196679:TMA196679 TUT196679:TVW196679 UEP196679:UFS196679 UOL196679:UPO196679 UYH196679:UZK196679 VID196679:VJG196679 VRZ196679:VTC196679 WBV196679:WCY196679 WLR196679:WMU196679 WVN196679:WWQ196679 D262215:AQ262215 JB262215:KE262215 SX262215:UA262215 ACT262215:ADW262215 AMP262215:ANS262215 AWL262215:AXO262215 BGH262215:BHK262215 BQD262215:BRG262215 BZZ262215:CBC262215 CJV262215:CKY262215 CTR262215:CUU262215 DDN262215:DEQ262215 DNJ262215:DOM262215 DXF262215:DYI262215 EHB262215:EIE262215 EQX262215:ESA262215 FAT262215:FBW262215 FKP262215:FLS262215 FUL262215:FVO262215 GEH262215:GFK262215 GOD262215:GPG262215 GXZ262215:GZC262215 HHV262215:HIY262215 HRR262215:HSU262215 IBN262215:ICQ262215 ILJ262215:IMM262215 IVF262215:IWI262215 JFB262215:JGE262215 JOX262215:JQA262215 JYT262215:JZW262215 KIP262215:KJS262215 KSL262215:KTO262215 LCH262215:LDK262215 LMD262215:LNG262215 LVZ262215:LXC262215 MFV262215:MGY262215 MPR262215:MQU262215 MZN262215:NAQ262215 NJJ262215:NKM262215 NTF262215:NUI262215 ODB262215:OEE262215 OMX262215:OOA262215 OWT262215:OXW262215 PGP262215:PHS262215 PQL262215:PRO262215 QAH262215:QBK262215 QKD262215:QLG262215 QTZ262215:QVC262215 RDV262215:REY262215 RNR262215:ROU262215 RXN262215:RYQ262215 SHJ262215:SIM262215 SRF262215:SSI262215 TBB262215:TCE262215 TKX262215:TMA262215 TUT262215:TVW262215 UEP262215:UFS262215 UOL262215:UPO262215 UYH262215:UZK262215 VID262215:VJG262215 VRZ262215:VTC262215 WBV262215:WCY262215 WLR262215:WMU262215 WVN262215:WWQ262215 D327751:AQ327751 JB327751:KE327751 SX327751:UA327751 ACT327751:ADW327751 AMP327751:ANS327751 AWL327751:AXO327751 BGH327751:BHK327751 BQD327751:BRG327751 BZZ327751:CBC327751 CJV327751:CKY327751 CTR327751:CUU327751 DDN327751:DEQ327751 DNJ327751:DOM327751 DXF327751:DYI327751 EHB327751:EIE327751 EQX327751:ESA327751 FAT327751:FBW327751 FKP327751:FLS327751 FUL327751:FVO327751 GEH327751:GFK327751 GOD327751:GPG327751 GXZ327751:GZC327751 HHV327751:HIY327751 HRR327751:HSU327751 IBN327751:ICQ327751 ILJ327751:IMM327751 IVF327751:IWI327751 JFB327751:JGE327751 JOX327751:JQA327751 JYT327751:JZW327751 KIP327751:KJS327751 KSL327751:KTO327751 LCH327751:LDK327751 LMD327751:LNG327751 LVZ327751:LXC327751 MFV327751:MGY327751 MPR327751:MQU327751 MZN327751:NAQ327751 NJJ327751:NKM327751 NTF327751:NUI327751 ODB327751:OEE327751 OMX327751:OOA327751 OWT327751:OXW327751 PGP327751:PHS327751 PQL327751:PRO327751 QAH327751:QBK327751 QKD327751:QLG327751 QTZ327751:QVC327751 RDV327751:REY327751 RNR327751:ROU327751 RXN327751:RYQ327751 SHJ327751:SIM327751 SRF327751:SSI327751 TBB327751:TCE327751 TKX327751:TMA327751 TUT327751:TVW327751 UEP327751:UFS327751 UOL327751:UPO327751 UYH327751:UZK327751 VID327751:VJG327751 VRZ327751:VTC327751 WBV327751:WCY327751 WLR327751:WMU327751 WVN327751:WWQ327751 D393287:AQ393287 JB393287:KE393287 SX393287:UA393287 ACT393287:ADW393287 AMP393287:ANS393287 AWL393287:AXO393287 BGH393287:BHK393287 BQD393287:BRG393287 BZZ393287:CBC393287 CJV393287:CKY393287 CTR393287:CUU393287 DDN393287:DEQ393287 DNJ393287:DOM393287 DXF393287:DYI393287 EHB393287:EIE393287 EQX393287:ESA393287 FAT393287:FBW393287 FKP393287:FLS393287 FUL393287:FVO393287 GEH393287:GFK393287 GOD393287:GPG393287 GXZ393287:GZC393287 HHV393287:HIY393287 HRR393287:HSU393287 IBN393287:ICQ393287 ILJ393287:IMM393287 IVF393287:IWI393287 JFB393287:JGE393287 JOX393287:JQA393287 JYT393287:JZW393287 KIP393287:KJS393287 KSL393287:KTO393287 LCH393287:LDK393287 LMD393287:LNG393287 LVZ393287:LXC393287 MFV393287:MGY393287 MPR393287:MQU393287 MZN393287:NAQ393287 NJJ393287:NKM393287 NTF393287:NUI393287 ODB393287:OEE393287 OMX393287:OOA393287 OWT393287:OXW393287 PGP393287:PHS393287 PQL393287:PRO393287 QAH393287:QBK393287 QKD393287:QLG393287 QTZ393287:QVC393287 RDV393287:REY393287 RNR393287:ROU393287 RXN393287:RYQ393287 SHJ393287:SIM393287 SRF393287:SSI393287 TBB393287:TCE393287 TKX393287:TMA393287 TUT393287:TVW393287 UEP393287:UFS393287 UOL393287:UPO393287 UYH393287:UZK393287 VID393287:VJG393287 VRZ393287:VTC393287 WBV393287:WCY393287 WLR393287:WMU393287 WVN393287:WWQ393287 D458823:AQ458823 JB458823:KE458823 SX458823:UA458823 ACT458823:ADW458823 AMP458823:ANS458823 AWL458823:AXO458823 BGH458823:BHK458823 BQD458823:BRG458823 BZZ458823:CBC458823 CJV458823:CKY458823 CTR458823:CUU458823 DDN458823:DEQ458823 DNJ458823:DOM458823 DXF458823:DYI458823 EHB458823:EIE458823 EQX458823:ESA458823 FAT458823:FBW458823 FKP458823:FLS458823 FUL458823:FVO458823 GEH458823:GFK458823 GOD458823:GPG458823 GXZ458823:GZC458823 HHV458823:HIY458823 HRR458823:HSU458823 IBN458823:ICQ458823 ILJ458823:IMM458823 IVF458823:IWI458823 JFB458823:JGE458823 JOX458823:JQA458823 JYT458823:JZW458823 KIP458823:KJS458823 KSL458823:KTO458823 LCH458823:LDK458823 LMD458823:LNG458823 LVZ458823:LXC458823 MFV458823:MGY458823 MPR458823:MQU458823 MZN458823:NAQ458823 NJJ458823:NKM458823 NTF458823:NUI458823 ODB458823:OEE458823 OMX458823:OOA458823 OWT458823:OXW458823 PGP458823:PHS458823 PQL458823:PRO458823 QAH458823:QBK458823 QKD458823:QLG458823 QTZ458823:QVC458823 RDV458823:REY458823 RNR458823:ROU458823 RXN458823:RYQ458823 SHJ458823:SIM458823 SRF458823:SSI458823 TBB458823:TCE458823 TKX458823:TMA458823 TUT458823:TVW458823 UEP458823:UFS458823 UOL458823:UPO458823 UYH458823:UZK458823 VID458823:VJG458823 VRZ458823:VTC458823 WBV458823:WCY458823 WLR458823:WMU458823 WVN458823:WWQ458823 D524359:AQ524359 JB524359:KE524359 SX524359:UA524359 ACT524359:ADW524359 AMP524359:ANS524359 AWL524359:AXO524359 BGH524359:BHK524359 BQD524359:BRG524359 BZZ524359:CBC524359 CJV524359:CKY524359 CTR524359:CUU524359 DDN524359:DEQ524359 DNJ524359:DOM524359 DXF524359:DYI524359 EHB524359:EIE524359 EQX524359:ESA524359 FAT524359:FBW524359 FKP524359:FLS524359 FUL524359:FVO524359 GEH524359:GFK524359 GOD524359:GPG524359 GXZ524359:GZC524359 HHV524359:HIY524359 HRR524359:HSU524359 IBN524359:ICQ524359 ILJ524359:IMM524359 IVF524359:IWI524359 JFB524359:JGE524359 JOX524359:JQA524359 JYT524359:JZW524359 KIP524359:KJS524359 KSL524359:KTO524359 LCH524359:LDK524359 LMD524359:LNG524359 LVZ524359:LXC524359 MFV524359:MGY524359 MPR524359:MQU524359 MZN524359:NAQ524359 NJJ524359:NKM524359 NTF524359:NUI524359 ODB524359:OEE524359 OMX524359:OOA524359 OWT524359:OXW524359 PGP524359:PHS524359 PQL524359:PRO524359 QAH524359:QBK524359 QKD524359:QLG524359 QTZ524359:QVC524359 RDV524359:REY524359 RNR524359:ROU524359 RXN524359:RYQ524359 SHJ524359:SIM524359 SRF524359:SSI524359 TBB524359:TCE524359 TKX524359:TMA524359 TUT524359:TVW524359 UEP524359:UFS524359 UOL524359:UPO524359 UYH524359:UZK524359 VID524359:VJG524359 VRZ524359:VTC524359 WBV524359:WCY524359 WLR524359:WMU524359 WVN524359:WWQ524359 D589895:AQ589895 JB589895:KE589895 SX589895:UA589895 ACT589895:ADW589895 AMP589895:ANS589895 AWL589895:AXO589895 BGH589895:BHK589895 BQD589895:BRG589895 BZZ589895:CBC589895 CJV589895:CKY589895 CTR589895:CUU589895 DDN589895:DEQ589895 DNJ589895:DOM589895 DXF589895:DYI589895 EHB589895:EIE589895 EQX589895:ESA589895 FAT589895:FBW589895 FKP589895:FLS589895 FUL589895:FVO589895 GEH589895:GFK589895 GOD589895:GPG589895 GXZ589895:GZC589895 HHV589895:HIY589895 HRR589895:HSU589895 IBN589895:ICQ589895 ILJ589895:IMM589895 IVF589895:IWI589895 JFB589895:JGE589895 JOX589895:JQA589895 JYT589895:JZW589895 KIP589895:KJS589895 KSL589895:KTO589895 LCH589895:LDK589895 LMD589895:LNG589895 LVZ589895:LXC589895 MFV589895:MGY589895 MPR589895:MQU589895 MZN589895:NAQ589895 NJJ589895:NKM589895 NTF589895:NUI589895 ODB589895:OEE589895 OMX589895:OOA589895 OWT589895:OXW589895 PGP589895:PHS589895 PQL589895:PRO589895 QAH589895:QBK589895 QKD589895:QLG589895 QTZ589895:QVC589895 RDV589895:REY589895 RNR589895:ROU589895 RXN589895:RYQ589895 SHJ589895:SIM589895 SRF589895:SSI589895 TBB589895:TCE589895 TKX589895:TMA589895 TUT589895:TVW589895 UEP589895:UFS589895 UOL589895:UPO589895 UYH589895:UZK589895 VID589895:VJG589895 VRZ589895:VTC589895 WBV589895:WCY589895 WLR589895:WMU589895 WVN589895:WWQ589895 D655431:AQ655431 JB655431:KE655431 SX655431:UA655431 ACT655431:ADW655431 AMP655431:ANS655431 AWL655431:AXO655431 BGH655431:BHK655431 BQD655431:BRG655431 BZZ655431:CBC655431 CJV655431:CKY655431 CTR655431:CUU655431 DDN655431:DEQ655431 DNJ655431:DOM655431 DXF655431:DYI655431 EHB655431:EIE655431 EQX655431:ESA655431 FAT655431:FBW655431 FKP655431:FLS655431 FUL655431:FVO655431 GEH655431:GFK655431 GOD655431:GPG655431 GXZ655431:GZC655431 HHV655431:HIY655431 HRR655431:HSU655431 IBN655431:ICQ655431 ILJ655431:IMM655431 IVF655431:IWI655431 JFB655431:JGE655431 JOX655431:JQA655431 JYT655431:JZW655431 KIP655431:KJS655431 KSL655431:KTO655431 LCH655431:LDK655431 LMD655431:LNG655431 LVZ655431:LXC655431 MFV655431:MGY655431 MPR655431:MQU655431 MZN655431:NAQ655431 NJJ655431:NKM655431 NTF655431:NUI655431 ODB655431:OEE655431 OMX655431:OOA655431 OWT655431:OXW655431 PGP655431:PHS655431 PQL655431:PRO655431 QAH655431:QBK655431 QKD655431:QLG655431 QTZ655431:QVC655431 RDV655431:REY655431 RNR655431:ROU655431 RXN655431:RYQ655431 SHJ655431:SIM655431 SRF655431:SSI655431 TBB655431:TCE655431 TKX655431:TMA655431 TUT655431:TVW655431 UEP655431:UFS655431 UOL655431:UPO655431 UYH655431:UZK655431 VID655431:VJG655431 VRZ655431:VTC655431 WBV655431:WCY655431 WLR655431:WMU655431 WVN655431:WWQ655431 D720967:AQ720967 JB720967:KE720967 SX720967:UA720967 ACT720967:ADW720967 AMP720967:ANS720967 AWL720967:AXO720967 BGH720967:BHK720967 BQD720967:BRG720967 BZZ720967:CBC720967 CJV720967:CKY720967 CTR720967:CUU720967 DDN720967:DEQ720967 DNJ720967:DOM720967 DXF720967:DYI720967 EHB720967:EIE720967 EQX720967:ESA720967 FAT720967:FBW720967 FKP720967:FLS720967 FUL720967:FVO720967 GEH720967:GFK720967 GOD720967:GPG720967 GXZ720967:GZC720967 HHV720967:HIY720967 HRR720967:HSU720967 IBN720967:ICQ720967 ILJ720967:IMM720967 IVF720967:IWI720967 JFB720967:JGE720967 JOX720967:JQA720967 JYT720967:JZW720967 KIP720967:KJS720967 KSL720967:KTO720967 LCH720967:LDK720967 LMD720967:LNG720967 LVZ720967:LXC720967 MFV720967:MGY720967 MPR720967:MQU720967 MZN720967:NAQ720967 NJJ720967:NKM720967 NTF720967:NUI720967 ODB720967:OEE720967 OMX720967:OOA720967 OWT720967:OXW720967 PGP720967:PHS720967 PQL720967:PRO720967 QAH720967:QBK720967 QKD720967:QLG720967 QTZ720967:QVC720967 RDV720967:REY720967 RNR720967:ROU720967 RXN720967:RYQ720967 SHJ720967:SIM720967 SRF720967:SSI720967 TBB720967:TCE720967 TKX720967:TMA720967 TUT720967:TVW720967 UEP720967:UFS720967 UOL720967:UPO720967 UYH720967:UZK720967 VID720967:VJG720967 VRZ720967:VTC720967 WBV720967:WCY720967 WLR720967:WMU720967 WVN720967:WWQ720967 D786503:AQ786503 JB786503:KE786503 SX786503:UA786503 ACT786503:ADW786503 AMP786503:ANS786503 AWL786503:AXO786503 BGH786503:BHK786503 BQD786503:BRG786503 BZZ786503:CBC786503 CJV786503:CKY786503 CTR786503:CUU786503 DDN786503:DEQ786503 DNJ786503:DOM786503 DXF786503:DYI786503 EHB786503:EIE786503 EQX786503:ESA786503 FAT786503:FBW786503 FKP786503:FLS786503 FUL786503:FVO786503 GEH786503:GFK786503 GOD786503:GPG786503 GXZ786503:GZC786503 HHV786503:HIY786503 HRR786503:HSU786503 IBN786503:ICQ786503 ILJ786503:IMM786503 IVF786503:IWI786503 JFB786503:JGE786503 JOX786503:JQA786503 JYT786503:JZW786503 KIP786503:KJS786503 KSL786503:KTO786503 LCH786503:LDK786503 LMD786503:LNG786503 LVZ786503:LXC786503 MFV786503:MGY786503 MPR786503:MQU786503 MZN786503:NAQ786503 NJJ786503:NKM786503 NTF786503:NUI786503 ODB786503:OEE786503 OMX786503:OOA786503 OWT786503:OXW786503 PGP786503:PHS786503 PQL786503:PRO786503 QAH786503:QBK786503 QKD786503:QLG786503 QTZ786503:QVC786503 RDV786503:REY786503 RNR786503:ROU786503 RXN786503:RYQ786503 SHJ786503:SIM786503 SRF786503:SSI786503 TBB786503:TCE786503 TKX786503:TMA786503 TUT786503:TVW786503 UEP786503:UFS786503 UOL786503:UPO786503 UYH786503:UZK786503 VID786503:VJG786503 VRZ786503:VTC786503 WBV786503:WCY786503 WLR786503:WMU786503 WVN786503:WWQ786503 D852039:AQ852039 JB852039:KE852039 SX852039:UA852039 ACT852039:ADW852039 AMP852039:ANS852039 AWL852039:AXO852039 BGH852039:BHK852039 BQD852039:BRG852039 BZZ852039:CBC852039 CJV852039:CKY852039 CTR852039:CUU852039 DDN852039:DEQ852039 DNJ852039:DOM852039 DXF852039:DYI852039 EHB852039:EIE852039 EQX852039:ESA852039 FAT852039:FBW852039 FKP852039:FLS852039 FUL852039:FVO852039 GEH852039:GFK852039 GOD852039:GPG852039 GXZ852039:GZC852039 HHV852039:HIY852039 HRR852039:HSU852039 IBN852039:ICQ852039 ILJ852039:IMM852039 IVF852039:IWI852039 JFB852039:JGE852039 JOX852039:JQA852039 JYT852039:JZW852039 KIP852039:KJS852039 KSL852039:KTO852039 LCH852039:LDK852039 LMD852039:LNG852039 LVZ852039:LXC852039 MFV852039:MGY852039 MPR852039:MQU852039 MZN852039:NAQ852039 NJJ852039:NKM852039 NTF852039:NUI852039 ODB852039:OEE852039 OMX852039:OOA852039 OWT852039:OXW852039 PGP852039:PHS852039 PQL852039:PRO852039 QAH852039:QBK852039 QKD852039:QLG852039 QTZ852039:QVC852039 RDV852039:REY852039 RNR852039:ROU852039 RXN852039:RYQ852039 SHJ852039:SIM852039 SRF852039:SSI852039 TBB852039:TCE852039 TKX852039:TMA852039 TUT852039:TVW852039 UEP852039:UFS852039 UOL852039:UPO852039 UYH852039:UZK852039 VID852039:VJG852039 VRZ852039:VTC852039 WBV852039:WCY852039 WLR852039:WMU852039 WVN852039:WWQ852039 D917575:AQ917575 JB917575:KE917575 SX917575:UA917575 ACT917575:ADW917575 AMP917575:ANS917575 AWL917575:AXO917575 BGH917575:BHK917575 BQD917575:BRG917575 BZZ917575:CBC917575 CJV917575:CKY917575 CTR917575:CUU917575 DDN917575:DEQ917575 DNJ917575:DOM917575 DXF917575:DYI917575 EHB917575:EIE917575 EQX917575:ESA917575 FAT917575:FBW917575 FKP917575:FLS917575 FUL917575:FVO917575 GEH917575:GFK917575 GOD917575:GPG917575 GXZ917575:GZC917575 HHV917575:HIY917575 HRR917575:HSU917575 IBN917575:ICQ917575 ILJ917575:IMM917575 IVF917575:IWI917575 JFB917575:JGE917575 JOX917575:JQA917575 JYT917575:JZW917575 KIP917575:KJS917575 KSL917575:KTO917575 LCH917575:LDK917575 LMD917575:LNG917575 LVZ917575:LXC917575 MFV917575:MGY917575 MPR917575:MQU917575 MZN917575:NAQ917575 NJJ917575:NKM917575 NTF917575:NUI917575 ODB917575:OEE917575 OMX917575:OOA917575 OWT917575:OXW917575 PGP917575:PHS917575 PQL917575:PRO917575 QAH917575:QBK917575 QKD917575:QLG917575 QTZ917575:QVC917575 RDV917575:REY917575 RNR917575:ROU917575 RXN917575:RYQ917575 SHJ917575:SIM917575 SRF917575:SSI917575 TBB917575:TCE917575 TKX917575:TMA917575 TUT917575:TVW917575 UEP917575:UFS917575 UOL917575:UPO917575 UYH917575:UZK917575 VID917575:VJG917575 VRZ917575:VTC917575 WBV917575:WCY917575 WLR917575:WMU917575 WVN917575:WWQ917575 D983111:AQ983111 JB983111:KE983111 SX983111:UA983111 ACT983111:ADW983111 AMP983111:ANS983111 AWL983111:AXO983111 BGH983111:BHK983111 BQD983111:BRG983111 BZZ983111:CBC983111 CJV983111:CKY983111 CTR983111:CUU983111 DDN983111:DEQ983111 DNJ983111:DOM983111 DXF983111:DYI983111 EHB983111:EIE983111 EQX983111:ESA983111 FAT983111:FBW983111 FKP983111:FLS983111 FUL983111:FVO983111 GEH983111:GFK983111 GOD983111:GPG983111 GXZ983111:GZC983111 HHV983111:HIY983111 HRR983111:HSU983111 IBN983111:ICQ983111 ILJ983111:IMM983111 IVF983111:IWI983111 JFB983111:JGE983111 JOX983111:JQA983111 JYT983111:JZW983111 KIP983111:KJS983111 KSL983111:KTO983111 LCH983111:LDK983111 LMD983111:LNG983111 LVZ983111:LXC983111 MFV983111:MGY983111 MPR983111:MQU983111 MZN983111:NAQ983111 NJJ983111:NKM983111 NTF983111:NUI983111 ODB983111:OEE983111 OMX983111:OOA983111 OWT983111:OXW983111 PGP983111:PHS983111 PQL983111:PRO983111 QAH983111:QBK983111 QKD983111:QLG983111 QTZ983111:QVC983111 RDV983111:REY983111 RNR983111:ROU983111 RXN983111:RYQ983111 SHJ983111:SIM983111 SRF983111:SSI983111 TBB983111:TCE983111 TKX983111:TMA983111 TUT983111:TVW983111 UEP983111:UFS983111 UOL983111:UPO983111 UYH983111:UZK983111 VID983111:VJG983111 VRZ983111:VTC983111 WBV983111:WCY983111 WLR983111:WMU983111 WVN983111:WWQ983111 QTZ113:QVC122 D65610:AQ65611 JB65610:KE65611 SX65610:UA65611 ACT65610:ADW65611 AMP65610:ANS65611 AWL65610:AXO65611 BGH65610:BHK65611 BQD65610:BRG65611 BZZ65610:CBC65611 CJV65610:CKY65611 CTR65610:CUU65611 DDN65610:DEQ65611 DNJ65610:DOM65611 DXF65610:DYI65611 EHB65610:EIE65611 EQX65610:ESA65611 FAT65610:FBW65611 FKP65610:FLS65611 FUL65610:FVO65611 GEH65610:GFK65611 GOD65610:GPG65611 GXZ65610:GZC65611 HHV65610:HIY65611 HRR65610:HSU65611 IBN65610:ICQ65611 ILJ65610:IMM65611 IVF65610:IWI65611 JFB65610:JGE65611 JOX65610:JQA65611 JYT65610:JZW65611 KIP65610:KJS65611 KSL65610:KTO65611 LCH65610:LDK65611 LMD65610:LNG65611 LVZ65610:LXC65611 MFV65610:MGY65611 MPR65610:MQU65611 MZN65610:NAQ65611 NJJ65610:NKM65611 NTF65610:NUI65611 ODB65610:OEE65611 OMX65610:OOA65611 OWT65610:OXW65611 PGP65610:PHS65611 PQL65610:PRO65611 QAH65610:QBK65611 QKD65610:QLG65611 QTZ65610:QVC65611 RDV65610:REY65611 RNR65610:ROU65611 RXN65610:RYQ65611 SHJ65610:SIM65611 SRF65610:SSI65611 TBB65610:TCE65611 TKX65610:TMA65611 TUT65610:TVW65611 UEP65610:UFS65611 UOL65610:UPO65611 UYH65610:UZK65611 VID65610:VJG65611 VRZ65610:VTC65611 WBV65610:WCY65611 WLR65610:WMU65611 WVN65610:WWQ65611 D131146:AQ131147 JB131146:KE131147 SX131146:UA131147 ACT131146:ADW131147 AMP131146:ANS131147 AWL131146:AXO131147 BGH131146:BHK131147 BQD131146:BRG131147 BZZ131146:CBC131147 CJV131146:CKY131147 CTR131146:CUU131147 DDN131146:DEQ131147 DNJ131146:DOM131147 DXF131146:DYI131147 EHB131146:EIE131147 EQX131146:ESA131147 FAT131146:FBW131147 FKP131146:FLS131147 FUL131146:FVO131147 GEH131146:GFK131147 GOD131146:GPG131147 GXZ131146:GZC131147 HHV131146:HIY131147 HRR131146:HSU131147 IBN131146:ICQ131147 ILJ131146:IMM131147 IVF131146:IWI131147 JFB131146:JGE131147 JOX131146:JQA131147 JYT131146:JZW131147 KIP131146:KJS131147 KSL131146:KTO131147 LCH131146:LDK131147 LMD131146:LNG131147 LVZ131146:LXC131147 MFV131146:MGY131147 MPR131146:MQU131147 MZN131146:NAQ131147 NJJ131146:NKM131147 NTF131146:NUI131147 ODB131146:OEE131147 OMX131146:OOA131147 OWT131146:OXW131147 PGP131146:PHS131147 PQL131146:PRO131147 QAH131146:QBK131147 QKD131146:QLG131147 QTZ131146:QVC131147 RDV131146:REY131147 RNR131146:ROU131147 RXN131146:RYQ131147 SHJ131146:SIM131147 SRF131146:SSI131147 TBB131146:TCE131147 TKX131146:TMA131147 TUT131146:TVW131147 UEP131146:UFS131147 UOL131146:UPO131147 UYH131146:UZK131147 VID131146:VJG131147 VRZ131146:VTC131147 WBV131146:WCY131147 WLR131146:WMU131147 WVN131146:WWQ131147 D196682:AQ196683 JB196682:KE196683 SX196682:UA196683 ACT196682:ADW196683 AMP196682:ANS196683 AWL196682:AXO196683 BGH196682:BHK196683 BQD196682:BRG196683 BZZ196682:CBC196683 CJV196682:CKY196683 CTR196682:CUU196683 DDN196682:DEQ196683 DNJ196682:DOM196683 DXF196682:DYI196683 EHB196682:EIE196683 EQX196682:ESA196683 FAT196682:FBW196683 FKP196682:FLS196683 FUL196682:FVO196683 GEH196682:GFK196683 GOD196682:GPG196683 GXZ196682:GZC196683 HHV196682:HIY196683 HRR196682:HSU196683 IBN196682:ICQ196683 ILJ196682:IMM196683 IVF196682:IWI196683 JFB196682:JGE196683 JOX196682:JQA196683 JYT196682:JZW196683 KIP196682:KJS196683 KSL196682:KTO196683 LCH196682:LDK196683 LMD196682:LNG196683 LVZ196682:LXC196683 MFV196682:MGY196683 MPR196682:MQU196683 MZN196682:NAQ196683 NJJ196682:NKM196683 NTF196682:NUI196683 ODB196682:OEE196683 OMX196682:OOA196683 OWT196682:OXW196683 PGP196682:PHS196683 PQL196682:PRO196683 QAH196682:QBK196683 QKD196682:QLG196683 QTZ196682:QVC196683 RDV196682:REY196683 RNR196682:ROU196683 RXN196682:RYQ196683 SHJ196682:SIM196683 SRF196682:SSI196683 TBB196682:TCE196683 TKX196682:TMA196683 TUT196682:TVW196683 UEP196682:UFS196683 UOL196682:UPO196683 UYH196682:UZK196683 VID196682:VJG196683 VRZ196682:VTC196683 WBV196682:WCY196683 WLR196682:WMU196683 WVN196682:WWQ196683 D262218:AQ262219 JB262218:KE262219 SX262218:UA262219 ACT262218:ADW262219 AMP262218:ANS262219 AWL262218:AXO262219 BGH262218:BHK262219 BQD262218:BRG262219 BZZ262218:CBC262219 CJV262218:CKY262219 CTR262218:CUU262219 DDN262218:DEQ262219 DNJ262218:DOM262219 DXF262218:DYI262219 EHB262218:EIE262219 EQX262218:ESA262219 FAT262218:FBW262219 FKP262218:FLS262219 FUL262218:FVO262219 GEH262218:GFK262219 GOD262218:GPG262219 GXZ262218:GZC262219 HHV262218:HIY262219 HRR262218:HSU262219 IBN262218:ICQ262219 ILJ262218:IMM262219 IVF262218:IWI262219 JFB262218:JGE262219 JOX262218:JQA262219 JYT262218:JZW262219 KIP262218:KJS262219 KSL262218:KTO262219 LCH262218:LDK262219 LMD262218:LNG262219 LVZ262218:LXC262219 MFV262218:MGY262219 MPR262218:MQU262219 MZN262218:NAQ262219 NJJ262218:NKM262219 NTF262218:NUI262219 ODB262218:OEE262219 OMX262218:OOA262219 OWT262218:OXW262219 PGP262218:PHS262219 PQL262218:PRO262219 QAH262218:QBK262219 QKD262218:QLG262219 QTZ262218:QVC262219 RDV262218:REY262219 RNR262218:ROU262219 RXN262218:RYQ262219 SHJ262218:SIM262219 SRF262218:SSI262219 TBB262218:TCE262219 TKX262218:TMA262219 TUT262218:TVW262219 UEP262218:UFS262219 UOL262218:UPO262219 UYH262218:UZK262219 VID262218:VJG262219 VRZ262218:VTC262219 WBV262218:WCY262219 WLR262218:WMU262219 WVN262218:WWQ262219 D327754:AQ327755 JB327754:KE327755 SX327754:UA327755 ACT327754:ADW327755 AMP327754:ANS327755 AWL327754:AXO327755 BGH327754:BHK327755 BQD327754:BRG327755 BZZ327754:CBC327755 CJV327754:CKY327755 CTR327754:CUU327755 DDN327754:DEQ327755 DNJ327754:DOM327755 DXF327754:DYI327755 EHB327754:EIE327755 EQX327754:ESA327755 FAT327754:FBW327755 FKP327754:FLS327755 FUL327754:FVO327755 GEH327754:GFK327755 GOD327754:GPG327755 GXZ327754:GZC327755 HHV327754:HIY327755 HRR327754:HSU327755 IBN327754:ICQ327755 ILJ327754:IMM327755 IVF327754:IWI327755 JFB327754:JGE327755 JOX327754:JQA327755 JYT327754:JZW327755 KIP327754:KJS327755 KSL327754:KTO327755 LCH327754:LDK327755 LMD327754:LNG327755 LVZ327754:LXC327755 MFV327754:MGY327755 MPR327754:MQU327755 MZN327754:NAQ327755 NJJ327754:NKM327755 NTF327754:NUI327755 ODB327754:OEE327755 OMX327754:OOA327755 OWT327754:OXW327755 PGP327754:PHS327755 PQL327754:PRO327755 QAH327754:QBK327755 QKD327754:QLG327755 QTZ327754:QVC327755 RDV327754:REY327755 RNR327754:ROU327755 RXN327754:RYQ327755 SHJ327754:SIM327755 SRF327754:SSI327755 TBB327754:TCE327755 TKX327754:TMA327755 TUT327754:TVW327755 UEP327754:UFS327755 UOL327754:UPO327755 UYH327754:UZK327755 VID327754:VJG327755 VRZ327754:VTC327755 WBV327754:WCY327755 WLR327754:WMU327755 WVN327754:WWQ327755 D393290:AQ393291 JB393290:KE393291 SX393290:UA393291 ACT393290:ADW393291 AMP393290:ANS393291 AWL393290:AXO393291 BGH393290:BHK393291 BQD393290:BRG393291 BZZ393290:CBC393291 CJV393290:CKY393291 CTR393290:CUU393291 DDN393290:DEQ393291 DNJ393290:DOM393291 DXF393290:DYI393291 EHB393290:EIE393291 EQX393290:ESA393291 FAT393290:FBW393291 FKP393290:FLS393291 FUL393290:FVO393291 GEH393290:GFK393291 GOD393290:GPG393291 GXZ393290:GZC393291 HHV393290:HIY393291 HRR393290:HSU393291 IBN393290:ICQ393291 ILJ393290:IMM393291 IVF393290:IWI393291 JFB393290:JGE393291 JOX393290:JQA393291 JYT393290:JZW393291 KIP393290:KJS393291 KSL393290:KTO393291 LCH393290:LDK393291 LMD393290:LNG393291 LVZ393290:LXC393291 MFV393290:MGY393291 MPR393290:MQU393291 MZN393290:NAQ393291 NJJ393290:NKM393291 NTF393290:NUI393291 ODB393290:OEE393291 OMX393290:OOA393291 OWT393290:OXW393291 PGP393290:PHS393291 PQL393290:PRO393291 QAH393290:QBK393291 QKD393290:QLG393291 QTZ393290:QVC393291 RDV393290:REY393291 RNR393290:ROU393291 RXN393290:RYQ393291 SHJ393290:SIM393291 SRF393290:SSI393291 TBB393290:TCE393291 TKX393290:TMA393291 TUT393290:TVW393291 UEP393290:UFS393291 UOL393290:UPO393291 UYH393290:UZK393291 VID393290:VJG393291 VRZ393290:VTC393291 WBV393290:WCY393291 WLR393290:WMU393291 WVN393290:WWQ393291 D458826:AQ458827 JB458826:KE458827 SX458826:UA458827 ACT458826:ADW458827 AMP458826:ANS458827 AWL458826:AXO458827 BGH458826:BHK458827 BQD458826:BRG458827 BZZ458826:CBC458827 CJV458826:CKY458827 CTR458826:CUU458827 DDN458826:DEQ458827 DNJ458826:DOM458827 DXF458826:DYI458827 EHB458826:EIE458827 EQX458826:ESA458827 FAT458826:FBW458827 FKP458826:FLS458827 FUL458826:FVO458827 GEH458826:GFK458827 GOD458826:GPG458827 GXZ458826:GZC458827 HHV458826:HIY458827 HRR458826:HSU458827 IBN458826:ICQ458827 ILJ458826:IMM458827 IVF458826:IWI458827 JFB458826:JGE458827 JOX458826:JQA458827 JYT458826:JZW458827 KIP458826:KJS458827 KSL458826:KTO458827 LCH458826:LDK458827 LMD458826:LNG458827 LVZ458826:LXC458827 MFV458826:MGY458827 MPR458826:MQU458827 MZN458826:NAQ458827 NJJ458826:NKM458827 NTF458826:NUI458827 ODB458826:OEE458827 OMX458826:OOA458827 OWT458826:OXW458827 PGP458826:PHS458827 PQL458826:PRO458827 QAH458826:QBK458827 QKD458826:QLG458827 QTZ458826:QVC458827 RDV458826:REY458827 RNR458826:ROU458827 RXN458826:RYQ458827 SHJ458826:SIM458827 SRF458826:SSI458827 TBB458826:TCE458827 TKX458826:TMA458827 TUT458826:TVW458827 UEP458826:UFS458827 UOL458826:UPO458827 UYH458826:UZK458827 VID458826:VJG458827 VRZ458826:VTC458827 WBV458826:WCY458827 WLR458826:WMU458827 WVN458826:WWQ458827 D524362:AQ524363 JB524362:KE524363 SX524362:UA524363 ACT524362:ADW524363 AMP524362:ANS524363 AWL524362:AXO524363 BGH524362:BHK524363 BQD524362:BRG524363 BZZ524362:CBC524363 CJV524362:CKY524363 CTR524362:CUU524363 DDN524362:DEQ524363 DNJ524362:DOM524363 DXF524362:DYI524363 EHB524362:EIE524363 EQX524362:ESA524363 FAT524362:FBW524363 FKP524362:FLS524363 FUL524362:FVO524363 GEH524362:GFK524363 GOD524362:GPG524363 GXZ524362:GZC524363 HHV524362:HIY524363 HRR524362:HSU524363 IBN524362:ICQ524363 ILJ524362:IMM524363 IVF524362:IWI524363 JFB524362:JGE524363 JOX524362:JQA524363 JYT524362:JZW524363 KIP524362:KJS524363 KSL524362:KTO524363 LCH524362:LDK524363 LMD524362:LNG524363 LVZ524362:LXC524363 MFV524362:MGY524363 MPR524362:MQU524363 MZN524362:NAQ524363 NJJ524362:NKM524363 NTF524362:NUI524363 ODB524362:OEE524363 OMX524362:OOA524363 OWT524362:OXW524363 PGP524362:PHS524363 PQL524362:PRO524363 QAH524362:QBK524363 QKD524362:QLG524363 QTZ524362:QVC524363 RDV524362:REY524363 RNR524362:ROU524363 RXN524362:RYQ524363 SHJ524362:SIM524363 SRF524362:SSI524363 TBB524362:TCE524363 TKX524362:TMA524363 TUT524362:TVW524363 UEP524362:UFS524363 UOL524362:UPO524363 UYH524362:UZK524363 VID524362:VJG524363 VRZ524362:VTC524363 WBV524362:WCY524363 WLR524362:WMU524363 WVN524362:WWQ524363 D589898:AQ589899 JB589898:KE589899 SX589898:UA589899 ACT589898:ADW589899 AMP589898:ANS589899 AWL589898:AXO589899 BGH589898:BHK589899 BQD589898:BRG589899 BZZ589898:CBC589899 CJV589898:CKY589899 CTR589898:CUU589899 DDN589898:DEQ589899 DNJ589898:DOM589899 DXF589898:DYI589899 EHB589898:EIE589899 EQX589898:ESA589899 FAT589898:FBW589899 FKP589898:FLS589899 FUL589898:FVO589899 GEH589898:GFK589899 GOD589898:GPG589899 GXZ589898:GZC589899 HHV589898:HIY589899 HRR589898:HSU589899 IBN589898:ICQ589899 ILJ589898:IMM589899 IVF589898:IWI589899 JFB589898:JGE589899 JOX589898:JQA589899 JYT589898:JZW589899 KIP589898:KJS589899 KSL589898:KTO589899 LCH589898:LDK589899 LMD589898:LNG589899 LVZ589898:LXC589899 MFV589898:MGY589899 MPR589898:MQU589899 MZN589898:NAQ589899 NJJ589898:NKM589899 NTF589898:NUI589899 ODB589898:OEE589899 OMX589898:OOA589899 OWT589898:OXW589899 PGP589898:PHS589899 PQL589898:PRO589899 QAH589898:QBK589899 QKD589898:QLG589899 QTZ589898:QVC589899 RDV589898:REY589899 RNR589898:ROU589899 RXN589898:RYQ589899 SHJ589898:SIM589899 SRF589898:SSI589899 TBB589898:TCE589899 TKX589898:TMA589899 TUT589898:TVW589899 UEP589898:UFS589899 UOL589898:UPO589899 UYH589898:UZK589899 VID589898:VJG589899 VRZ589898:VTC589899 WBV589898:WCY589899 WLR589898:WMU589899 WVN589898:WWQ589899 D655434:AQ655435 JB655434:KE655435 SX655434:UA655435 ACT655434:ADW655435 AMP655434:ANS655435 AWL655434:AXO655435 BGH655434:BHK655435 BQD655434:BRG655435 BZZ655434:CBC655435 CJV655434:CKY655435 CTR655434:CUU655435 DDN655434:DEQ655435 DNJ655434:DOM655435 DXF655434:DYI655435 EHB655434:EIE655435 EQX655434:ESA655435 FAT655434:FBW655435 FKP655434:FLS655435 FUL655434:FVO655435 GEH655434:GFK655435 GOD655434:GPG655435 GXZ655434:GZC655435 HHV655434:HIY655435 HRR655434:HSU655435 IBN655434:ICQ655435 ILJ655434:IMM655435 IVF655434:IWI655435 JFB655434:JGE655435 JOX655434:JQA655435 JYT655434:JZW655435 KIP655434:KJS655435 KSL655434:KTO655435 LCH655434:LDK655435 LMD655434:LNG655435 LVZ655434:LXC655435 MFV655434:MGY655435 MPR655434:MQU655435 MZN655434:NAQ655435 NJJ655434:NKM655435 NTF655434:NUI655435 ODB655434:OEE655435 OMX655434:OOA655435 OWT655434:OXW655435 PGP655434:PHS655435 PQL655434:PRO655435 QAH655434:QBK655435 QKD655434:QLG655435 QTZ655434:QVC655435 RDV655434:REY655435 RNR655434:ROU655435 RXN655434:RYQ655435 SHJ655434:SIM655435 SRF655434:SSI655435 TBB655434:TCE655435 TKX655434:TMA655435 TUT655434:TVW655435 UEP655434:UFS655435 UOL655434:UPO655435 UYH655434:UZK655435 VID655434:VJG655435 VRZ655434:VTC655435 WBV655434:WCY655435 WLR655434:WMU655435 WVN655434:WWQ655435 D720970:AQ720971 JB720970:KE720971 SX720970:UA720971 ACT720970:ADW720971 AMP720970:ANS720971 AWL720970:AXO720971 BGH720970:BHK720971 BQD720970:BRG720971 BZZ720970:CBC720971 CJV720970:CKY720971 CTR720970:CUU720971 DDN720970:DEQ720971 DNJ720970:DOM720971 DXF720970:DYI720971 EHB720970:EIE720971 EQX720970:ESA720971 FAT720970:FBW720971 FKP720970:FLS720971 FUL720970:FVO720971 GEH720970:GFK720971 GOD720970:GPG720971 GXZ720970:GZC720971 HHV720970:HIY720971 HRR720970:HSU720971 IBN720970:ICQ720971 ILJ720970:IMM720971 IVF720970:IWI720971 JFB720970:JGE720971 JOX720970:JQA720971 JYT720970:JZW720971 KIP720970:KJS720971 KSL720970:KTO720971 LCH720970:LDK720971 LMD720970:LNG720971 LVZ720970:LXC720971 MFV720970:MGY720971 MPR720970:MQU720971 MZN720970:NAQ720971 NJJ720970:NKM720971 NTF720970:NUI720971 ODB720970:OEE720971 OMX720970:OOA720971 OWT720970:OXW720971 PGP720970:PHS720971 PQL720970:PRO720971 QAH720970:QBK720971 QKD720970:QLG720971 QTZ720970:QVC720971 RDV720970:REY720971 RNR720970:ROU720971 RXN720970:RYQ720971 SHJ720970:SIM720971 SRF720970:SSI720971 TBB720970:TCE720971 TKX720970:TMA720971 TUT720970:TVW720971 UEP720970:UFS720971 UOL720970:UPO720971 UYH720970:UZK720971 VID720970:VJG720971 VRZ720970:VTC720971 WBV720970:WCY720971 WLR720970:WMU720971 WVN720970:WWQ720971 D786506:AQ786507 JB786506:KE786507 SX786506:UA786507 ACT786506:ADW786507 AMP786506:ANS786507 AWL786506:AXO786507 BGH786506:BHK786507 BQD786506:BRG786507 BZZ786506:CBC786507 CJV786506:CKY786507 CTR786506:CUU786507 DDN786506:DEQ786507 DNJ786506:DOM786507 DXF786506:DYI786507 EHB786506:EIE786507 EQX786506:ESA786507 FAT786506:FBW786507 FKP786506:FLS786507 FUL786506:FVO786507 GEH786506:GFK786507 GOD786506:GPG786507 GXZ786506:GZC786507 HHV786506:HIY786507 HRR786506:HSU786507 IBN786506:ICQ786507 ILJ786506:IMM786507 IVF786506:IWI786507 JFB786506:JGE786507 JOX786506:JQA786507 JYT786506:JZW786507 KIP786506:KJS786507 KSL786506:KTO786507 LCH786506:LDK786507 LMD786506:LNG786507 LVZ786506:LXC786507 MFV786506:MGY786507 MPR786506:MQU786507 MZN786506:NAQ786507 NJJ786506:NKM786507 NTF786506:NUI786507 ODB786506:OEE786507 OMX786506:OOA786507 OWT786506:OXW786507 PGP786506:PHS786507 PQL786506:PRO786507 QAH786506:QBK786507 QKD786506:QLG786507 QTZ786506:QVC786507 RDV786506:REY786507 RNR786506:ROU786507 RXN786506:RYQ786507 SHJ786506:SIM786507 SRF786506:SSI786507 TBB786506:TCE786507 TKX786506:TMA786507 TUT786506:TVW786507 UEP786506:UFS786507 UOL786506:UPO786507 UYH786506:UZK786507 VID786506:VJG786507 VRZ786506:VTC786507 WBV786506:WCY786507 WLR786506:WMU786507 WVN786506:WWQ786507 D852042:AQ852043 JB852042:KE852043 SX852042:UA852043 ACT852042:ADW852043 AMP852042:ANS852043 AWL852042:AXO852043 BGH852042:BHK852043 BQD852042:BRG852043 BZZ852042:CBC852043 CJV852042:CKY852043 CTR852042:CUU852043 DDN852042:DEQ852043 DNJ852042:DOM852043 DXF852042:DYI852043 EHB852042:EIE852043 EQX852042:ESA852043 FAT852042:FBW852043 FKP852042:FLS852043 FUL852042:FVO852043 GEH852042:GFK852043 GOD852042:GPG852043 GXZ852042:GZC852043 HHV852042:HIY852043 HRR852042:HSU852043 IBN852042:ICQ852043 ILJ852042:IMM852043 IVF852042:IWI852043 JFB852042:JGE852043 JOX852042:JQA852043 JYT852042:JZW852043 KIP852042:KJS852043 KSL852042:KTO852043 LCH852042:LDK852043 LMD852042:LNG852043 LVZ852042:LXC852043 MFV852042:MGY852043 MPR852042:MQU852043 MZN852042:NAQ852043 NJJ852042:NKM852043 NTF852042:NUI852043 ODB852042:OEE852043 OMX852042:OOA852043 OWT852042:OXW852043 PGP852042:PHS852043 PQL852042:PRO852043 QAH852042:QBK852043 QKD852042:QLG852043 QTZ852042:QVC852043 RDV852042:REY852043 RNR852042:ROU852043 RXN852042:RYQ852043 SHJ852042:SIM852043 SRF852042:SSI852043 TBB852042:TCE852043 TKX852042:TMA852043 TUT852042:TVW852043 UEP852042:UFS852043 UOL852042:UPO852043 UYH852042:UZK852043 VID852042:VJG852043 VRZ852042:VTC852043 WBV852042:WCY852043 WLR852042:WMU852043 WVN852042:WWQ852043 D917578:AQ917579 JB917578:KE917579 SX917578:UA917579 ACT917578:ADW917579 AMP917578:ANS917579 AWL917578:AXO917579 BGH917578:BHK917579 BQD917578:BRG917579 BZZ917578:CBC917579 CJV917578:CKY917579 CTR917578:CUU917579 DDN917578:DEQ917579 DNJ917578:DOM917579 DXF917578:DYI917579 EHB917578:EIE917579 EQX917578:ESA917579 FAT917578:FBW917579 FKP917578:FLS917579 FUL917578:FVO917579 GEH917578:GFK917579 GOD917578:GPG917579 GXZ917578:GZC917579 HHV917578:HIY917579 HRR917578:HSU917579 IBN917578:ICQ917579 ILJ917578:IMM917579 IVF917578:IWI917579 JFB917578:JGE917579 JOX917578:JQA917579 JYT917578:JZW917579 KIP917578:KJS917579 KSL917578:KTO917579 LCH917578:LDK917579 LMD917578:LNG917579 LVZ917578:LXC917579 MFV917578:MGY917579 MPR917578:MQU917579 MZN917578:NAQ917579 NJJ917578:NKM917579 NTF917578:NUI917579 ODB917578:OEE917579 OMX917578:OOA917579 OWT917578:OXW917579 PGP917578:PHS917579 PQL917578:PRO917579 QAH917578:QBK917579 QKD917578:QLG917579 QTZ917578:QVC917579 RDV917578:REY917579 RNR917578:ROU917579 RXN917578:RYQ917579 SHJ917578:SIM917579 SRF917578:SSI917579 TBB917578:TCE917579 TKX917578:TMA917579 TUT917578:TVW917579 UEP917578:UFS917579 UOL917578:UPO917579 UYH917578:UZK917579 VID917578:VJG917579 VRZ917578:VTC917579 WBV917578:WCY917579 WLR917578:WMU917579 WVN917578:WWQ917579 D983114:AQ983115 JB983114:KE983115 SX983114:UA983115 ACT983114:ADW983115 AMP983114:ANS983115 AWL983114:AXO983115 BGH983114:BHK983115 BQD983114:BRG983115 BZZ983114:CBC983115 CJV983114:CKY983115 CTR983114:CUU983115 DDN983114:DEQ983115 DNJ983114:DOM983115 DXF983114:DYI983115 EHB983114:EIE983115 EQX983114:ESA983115 FAT983114:FBW983115 FKP983114:FLS983115 FUL983114:FVO983115 GEH983114:GFK983115 GOD983114:GPG983115 GXZ983114:GZC983115 HHV983114:HIY983115 HRR983114:HSU983115 IBN983114:ICQ983115 ILJ983114:IMM983115 IVF983114:IWI983115 JFB983114:JGE983115 JOX983114:JQA983115 JYT983114:JZW983115 KIP983114:KJS983115 KSL983114:KTO983115 LCH983114:LDK983115 LMD983114:LNG983115 LVZ983114:LXC983115 MFV983114:MGY983115 MPR983114:MQU983115 MZN983114:NAQ983115 NJJ983114:NKM983115 NTF983114:NUI983115 ODB983114:OEE983115 OMX983114:OOA983115 OWT983114:OXW983115 PGP983114:PHS983115 PQL983114:PRO983115 QAH983114:QBK983115 QKD983114:QLG983115 QTZ983114:QVC983115 RDV983114:REY983115 RNR983114:ROU983115 RXN983114:RYQ983115 SHJ983114:SIM983115 SRF983114:SSI983115 TBB983114:TCE983115 TKX983114:TMA983115 TUT983114:TVW983115 UEP983114:UFS983115 UOL983114:UPO983115 UYH983114:UZK983115 VID983114:VJG983115 VRZ983114:VTC983115 WBV983114:WCY983115 WLR983114:WMU983115 WVN983114:WWQ983115 QKD113:QLG122 D65613:AQ65613 JB65613:KE65613 SX65613:UA65613 ACT65613:ADW65613 AMP65613:ANS65613 AWL65613:AXO65613 BGH65613:BHK65613 BQD65613:BRG65613 BZZ65613:CBC65613 CJV65613:CKY65613 CTR65613:CUU65613 DDN65613:DEQ65613 DNJ65613:DOM65613 DXF65613:DYI65613 EHB65613:EIE65613 EQX65613:ESA65613 FAT65613:FBW65613 FKP65613:FLS65613 FUL65613:FVO65613 GEH65613:GFK65613 GOD65613:GPG65613 GXZ65613:GZC65613 HHV65613:HIY65613 HRR65613:HSU65613 IBN65613:ICQ65613 ILJ65613:IMM65613 IVF65613:IWI65613 JFB65613:JGE65613 JOX65613:JQA65613 JYT65613:JZW65613 KIP65613:KJS65613 KSL65613:KTO65613 LCH65613:LDK65613 LMD65613:LNG65613 LVZ65613:LXC65613 MFV65613:MGY65613 MPR65613:MQU65613 MZN65613:NAQ65613 NJJ65613:NKM65613 NTF65613:NUI65613 ODB65613:OEE65613 OMX65613:OOA65613 OWT65613:OXW65613 PGP65613:PHS65613 PQL65613:PRO65613 QAH65613:QBK65613 QKD65613:QLG65613 QTZ65613:QVC65613 RDV65613:REY65613 RNR65613:ROU65613 RXN65613:RYQ65613 SHJ65613:SIM65613 SRF65613:SSI65613 TBB65613:TCE65613 TKX65613:TMA65613 TUT65613:TVW65613 UEP65613:UFS65613 UOL65613:UPO65613 UYH65613:UZK65613 VID65613:VJG65613 VRZ65613:VTC65613 WBV65613:WCY65613 WLR65613:WMU65613 WVN65613:WWQ65613 D131149:AQ131149 JB131149:KE131149 SX131149:UA131149 ACT131149:ADW131149 AMP131149:ANS131149 AWL131149:AXO131149 BGH131149:BHK131149 BQD131149:BRG131149 BZZ131149:CBC131149 CJV131149:CKY131149 CTR131149:CUU131149 DDN131149:DEQ131149 DNJ131149:DOM131149 DXF131149:DYI131149 EHB131149:EIE131149 EQX131149:ESA131149 FAT131149:FBW131149 FKP131149:FLS131149 FUL131149:FVO131149 GEH131149:GFK131149 GOD131149:GPG131149 GXZ131149:GZC131149 HHV131149:HIY131149 HRR131149:HSU131149 IBN131149:ICQ131149 ILJ131149:IMM131149 IVF131149:IWI131149 JFB131149:JGE131149 JOX131149:JQA131149 JYT131149:JZW131149 KIP131149:KJS131149 KSL131149:KTO131149 LCH131149:LDK131149 LMD131149:LNG131149 LVZ131149:LXC131149 MFV131149:MGY131149 MPR131149:MQU131149 MZN131149:NAQ131149 NJJ131149:NKM131149 NTF131149:NUI131149 ODB131149:OEE131149 OMX131149:OOA131149 OWT131149:OXW131149 PGP131149:PHS131149 PQL131149:PRO131149 QAH131149:QBK131149 QKD131149:QLG131149 QTZ131149:QVC131149 RDV131149:REY131149 RNR131149:ROU131149 RXN131149:RYQ131149 SHJ131149:SIM131149 SRF131149:SSI131149 TBB131149:TCE131149 TKX131149:TMA131149 TUT131149:TVW131149 UEP131149:UFS131149 UOL131149:UPO131149 UYH131149:UZK131149 VID131149:VJG131149 VRZ131149:VTC131149 WBV131149:WCY131149 WLR131149:WMU131149 WVN131149:WWQ131149 D196685:AQ196685 JB196685:KE196685 SX196685:UA196685 ACT196685:ADW196685 AMP196685:ANS196685 AWL196685:AXO196685 BGH196685:BHK196685 BQD196685:BRG196685 BZZ196685:CBC196685 CJV196685:CKY196685 CTR196685:CUU196685 DDN196685:DEQ196685 DNJ196685:DOM196685 DXF196685:DYI196685 EHB196685:EIE196685 EQX196685:ESA196685 FAT196685:FBW196685 FKP196685:FLS196685 FUL196685:FVO196685 GEH196685:GFK196685 GOD196685:GPG196685 GXZ196685:GZC196685 HHV196685:HIY196685 HRR196685:HSU196685 IBN196685:ICQ196685 ILJ196685:IMM196685 IVF196685:IWI196685 JFB196685:JGE196685 JOX196685:JQA196685 JYT196685:JZW196685 KIP196685:KJS196685 KSL196685:KTO196685 LCH196685:LDK196685 LMD196685:LNG196685 LVZ196685:LXC196685 MFV196685:MGY196685 MPR196685:MQU196685 MZN196685:NAQ196685 NJJ196685:NKM196685 NTF196685:NUI196685 ODB196685:OEE196685 OMX196685:OOA196685 OWT196685:OXW196685 PGP196685:PHS196685 PQL196685:PRO196685 QAH196685:QBK196685 QKD196685:QLG196685 QTZ196685:QVC196685 RDV196685:REY196685 RNR196685:ROU196685 RXN196685:RYQ196685 SHJ196685:SIM196685 SRF196685:SSI196685 TBB196685:TCE196685 TKX196685:TMA196685 TUT196685:TVW196685 UEP196685:UFS196685 UOL196685:UPO196685 UYH196685:UZK196685 VID196685:VJG196685 VRZ196685:VTC196685 WBV196685:WCY196685 WLR196685:WMU196685 WVN196685:WWQ196685 D262221:AQ262221 JB262221:KE262221 SX262221:UA262221 ACT262221:ADW262221 AMP262221:ANS262221 AWL262221:AXO262221 BGH262221:BHK262221 BQD262221:BRG262221 BZZ262221:CBC262221 CJV262221:CKY262221 CTR262221:CUU262221 DDN262221:DEQ262221 DNJ262221:DOM262221 DXF262221:DYI262221 EHB262221:EIE262221 EQX262221:ESA262221 FAT262221:FBW262221 FKP262221:FLS262221 FUL262221:FVO262221 GEH262221:GFK262221 GOD262221:GPG262221 GXZ262221:GZC262221 HHV262221:HIY262221 HRR262221:HSU262221 IBN262221:ICQ262221 ILJ262221:IMM262221 IVF262221:IWI262221 JFB262221:JGE262221 JOX262221:JQA262221 JYT262221:JZW262221 KIP262221:KJS262221 KSL262221:KTO262221 LCH262221:LDK262221 LMD262221:LNG262221 LVZ262221:LXC262221 MFV262221:MGY262221 MPR262221:MQU262221 MZN262221:NAQ262221 NJJ262221:NKM262221 NTF262221:NUI262221 ODB262221:OEE262221 OMX262221:OOA262221 OWT262221:OXW262221 PGP262221:PHS262221 PQL262221:PRO262221 QAH262221:QBK262221 QKD262221:QLG262221 QTZ262221:QVC262221 RDV262221:REY262221 RNR262221:ROU262221 RXN262221:RYQ262221 SHJ262221:SIM262221 SRF262221:SSI262221 TBB262221:TCE262221 TKX262221:TMA262221 TUT262221:TVW262221 UEP262221:UFS262221 UOL262221:UPO262221 UYH262221:UZK262221 VID262221:VJG262221 VRZ262221:VTC262221 WBV262221:WCY262221 WLR262221:WMU262221 WVN262221:WWQ262221 D327757:AQ327757 JB327757:KE327757 SX327757:UA327757 ACT327757:ADW327757 AMP327757:ANS327757 AWL327757:AXO327757 BGH327757:BHK327757 BQD327757:BRG327757 BZZ327757:CBC327757 CJV327757:CKY327757 CTR327757:CUU327757 DDN327757:DEQ327757 DNJ327757:DOM327757 DXF327757:DYI327757 EHB327757:EIE327757 EQX327757:ESA327757 FAT327757:FBW327757 FKP327757:FLS327757 FUL327757:FVO327757 GEH327757:GFK327757 GOD327757:GPG327757 GXZ327757:GZC327757 HHV327757:HIY327757 HRR327757:HSU327757 IBN327757:ICQ327757 ILJ327757:IMM327757 IVF327757:IWI327757 JFB327757:JGE327757 JOX327757:JQA327757 JYT327757:JZW327757 KIP327757:KJS327757 KSL327757:KTO327757 LCH327757:LDK327757 LMD327757:LNG327757 LVZ327757:LXC327757 MFV327757:MGY327757 MPR327757:MQU327757 MZN327757:NAQ327757 NJJ327757:NKM327757 NTF327757:NUI327757 ODB327757:OEE327757 OMX327757:OOA327757 OWT327757:OXW327757 PGP327757:PHS327757 PQL327757:PRO327757 QAH327757:QBK327757 QKD327757:QLG327757 QTZ327757:QVC327757 RDV327757:REY327757 RNR327757:ROU327757 RXN327757:RYQ327757 SHJ327757:SIM327757 SRF327757:SSI327757 TBB327757:TCE327757 TKX327757:TMA327757 TUT327757:TVW327757 UEP327757:UFS327757 UOL327757:UPO327757 UYH327757:UZK327757 VID327757:VJG327757 VRZ327757:VTC327757 WBV327757:WCY327757 WLR327757:WMU327757 WVN327757:WWQ327757 D393293:AQ393293 JB393293:KE393293 SX393293:UA393293 ACT393293:ADW393293 AMP393293:ANS393293 AWL393293:AXO393293 BGH393293:BHK393293 BQD393293:BRG393293 BZZ393293:CBC393293 CJV393293:CKY393293 CTR393293:CUU393293 DDN393293:DEQ393293 DNJ393293:DOM393293 DXF393293:DYI393293 EHB393293:EIE393293 EQX393293:ESA393293 FAT393293:FBW393293 FKP393293:FLS393293 FUL393293:FVO393293 GEH393293:GFK393293 GOD393293:GPG393293 GXZ393293:GZC393293 HHV393293:HIY393293 HRR393293:HSU393293 IBN393293:ICQ393293 ILJ393293:IMM393293 IVF393293:IWI393293 JFB393293:JGE393293 JOX393293:JQA393293 JYT393293:JZW393293 KIP393293:KJS393293 KSL393293:KTO393293 LCH393293:LDK393293 LMD393293:LNG393293 LVZ393293:LXC393293 MFV393293:MGY393293 MPR393293:MQU393293 MZN393293:NAQ393293 NJJ393293:NKM393293 NTF393293:NUI393293 ODB393293:OEE393293 OMX393293:OOA393293 OWT393293:OXW393293 PGP393293:PHS393293 PQL393293:PRO393293 QAH393293:QBK393293 QKD393293:QLG393293 QTZ393293:QVC393293 RDV393293:REY393293 RNR393293:ROU393293 RXN393293:RYQ393293 SHJ393293:SIM393293 SRF393293:SSI393293 TBB393293:TCE393293 TKX393293:TMA393293 TUT393293:TVW393293 UEP393293:UFS393293 UOL393293:UPO393293 UYH393293:UZK393293 VID393293:VJG393293 VRZ393293:VTC393293 WBV393293:WCY393293 WLR393293:WMU393293 WVN393293:WWQ393293 D458829:AQ458829 JB458829:KE458829 SX458829:UA458829 ACT458829:ADW458829 AMP458829:ANS458829 AWL458829:AXO458829 BGH458829:BHK458829 BQD458829:BRG458829 BZZ458829:CBC458829 CJV458829:CKY458829 CTR458829:CUU458829 DDN458829:DEQ458829 DNJ458829:DOM458829 DXF458829:DYI458829 EHB458829:EIE458829 EQX458829:ESA458829 FAT458829:FBW458829 FKP458829:FLS458829 FUL458829:FVO458829 GEH458829:GFK458829 GOD458829:GPG458829 GXZ458829:GZC458829 HHV458829:HIY458829 HRR458829:HSU458829 IBN458829:ICQ458829 ILJ458829:IMM458829 IVF458829:IWI458829 JFB458829:JGE458829 JOX458829:JQA458829 JYT458829:JZW458829 KIP458829:KJS458829 KSL458829:KTO458829 LCH458829:LDK458829 LMD458829:LNG458829 LVZ458829:LXC458829 MFV458829:MGY458829 MPR458829:MQU458829 MZN458829:NAQ458829 NJJ458829:NKM458829 NTF458829:NUI458829 ODB458829:OEE458829 OMX458829:OOA458829 OWT458829:OXW458829 PGP458829:PHS458829 PQL458829:PRO458829 QAH458829:QBK458829 QKD458829:QLG458829 QTZ458829:QVC458829 RDV458829:REY458829 RNR458829:ROU458829 RXN458829:RYQ458829 SHJ458829:SIM458829 SRF458829:SSI458829 TBB458829:TCE458829 TKX458829:TMA458829 TUT458829:TVW458829 UEP458829:UFS458829 UOL458829:UPO458829 UYH458829:UZK458829 VID458829:VJG458829 VRZ458829:VTC458829 WBV458829:WCY458829 WLR458829:WMU458829 WVN458829:WWQ458829 D524365:AQ524365 JB524365:KE524365 SX524365:UA524365 ACT524365:ADW524365 AMP524365:ANS524365 AWL524365:AXO524365 BGH524365:BHK524365 BQD524365:BRG524365 BZZ524365:CBC524365 CJV524365:CKY524365 CTR524365:CUU524365 DDN524365:DEQ524365 DNJ524365:DOM524365 DXF524365:DYI524365 EHB524365:EIE524365 EQX524365:ESA524365 FAT524365:FBW524365 FKP524365:FLS524365 FUL524365:FVO524365 GEH524365:GFK524365 GOD524365:GPG524365 GXZ524365:GZC524365 HHV524365:HIY524365 HRR524365:HSU524365 IBN524365:ICQ524365 ILJ524365:IMM524365 IVF524365:IWI524365 JFB524365:JGE524365 JOX524365:JQA524365 JYT524365:JZW524365 KIP524365:KJS524365 KSL524365:KTO524365 LCH524365:LDK524365 LMD524365:LNG524365 LVZ524365:LXC524365 MFV524365:MGY524365 MPR524365:MQU524365 MZN524365:NAQ524365 NJJ524365:NKM524365 NTF524365:NUI524365 ODB524365:OEE524365 OMX524365:OOA524365 OWT524365:OXW524365 PGP524365:PHS524365 PQL524365:PRO524365 QAH524365:QBK524365 QKD524365:QLG524365 QTZ524365:QVC524365 RDV524365:REY524365 RNR524365:ROU524365 RXN524365:RYQ524365 SHJ524365:SIM524365 SRF524365:SSI524365 TBB524365:TCE524365 TKX524365:TMA524365 TUT524365:TVW524365 UEP524365:UFS524365 UOL524365:UPO524365 UYH524365:UZK524365 VID524365:VJG524365 VRZ524365:VTC524365 WBV524365:WCY524365 WLR524365:WMU524365 WVN524365:WWQ524365 D589901:AQ589901 JB589901:KE589901 SX589901:UA589901 ACT589901:ADW589901 AMP589901:ANS589901 AWL589901:AXO589901 BGH589901:BHK589901 BQD589901:BRG589901 BZZ589901:CBC589901 CJV589901:CKY589901 CTR589901:CUU589901 DDN589901:DEQ589901 DNJ589901:DOM589901 DXF589901:DYI589901 EHB589901:EIE589901 EQX589901:ESA589901 FAT589901:FBW589901 FKP589901:FLS589901 FUL589901:FVO589901 GEH589901:GFK589901 GOD589901:GPG589901 GXZ589901:GZC589901 HHV589901:HIY589901 HRR589901:HSU589901 IBN589901:ICQ589901 ILJ589901:IMM589901 IVF589901:IWI589901 JFB589901:JGE589901 JOX589901:JQA589901 JYT589901:JZW589901 KIP589901:KJS589901 KSL589901:KTO589901 LCH589901:LDK589901 LMD589901:LNG589901 LVZ589901:LXC589901 MFV589901:MGY589901 MPR589901:MQU589901 MZN589901:NAQ589901 NJJ589901:NKM589901 NTF589901:NUI589901 ODB589901:OEE589901 OMX589901:OOA589901 OWT589901:OXW589901 PGP589901:PHS589901 PQL589901:PRO589901 QAH589901:QBK589901 QKD589901:QLG589901 QTZ589901:QVC589901 RDV589901:REY589901 RNR589901:ROU589901 RXN589901:RYQ589901 SHJ589901:SIM589901 SRF589901:SSI589901 TBB589901:TCE589901 TKX589901:TMA589901 TUT589901:TVW589901 UEP589901:UFS589901 UOL589901:UPO589901 UYH589901:UZK589901 VID589901:VJG589901 VRZ589901:VTC589901 WBV589901:WCY589901 WLR589901:WMU589901 WVN589901:WWQ589901 D655437:AQ655437 JB655437:KE655437 SX655437:UA655437 ACT655437:ADW655437 AMP655437:ANS655437 AWL655437:AXO655437 BGH655437:BHK655437 BQD655437:BRG655437 BZZ655437:CBC655437 CJV655437:CKY655437 CTR655437:CUU655437 DDN655437:DEQ655437 DNJ655437:DOM655437 DXF655437:DYI655437 EHB655437:EIE655437 EQX655437:ESA655437 FAT655437:FBW655437 FKP655437:FLS655437 FUL655437:FVO655437 GEH655437:GFK655437 GOD655437:GPG655437 GXZ655437:GZC655437 HHV655437:HIY655437 HRR655437:HSU655437 IBN655437:ICQ655437 ILJ655437:IMM655437 IVF655437:IWI655437 JFB655437:JGE655437 JOX655437:JQA655437 JYT655437:JZW655437 KIP655437:KJS655437 KSL655437:KTO655437 LCH655437:LDK655437 LMD655437:LNG655437 LVZ655437:LXC655437 MFV655437:MGY655437 MPR655437:MQU655437 MZN655437:NAQ655437 NJJ655437:NKM655437 NTF655437:NUI655437 ODB655437:OEE655437 OMX655437:OOA655437 OWT655437:OXW655437 PGP655437:PHS655437 PQL655437:PRO655437 QAH655437:QBK655437 QKD655437:QLG655437 QTZ655437:QVC655437 RDV655437:REY655437 RNR655437:ROU655437 RXN655437:RYQ655437 SHJ655437:SIM655437 SRF655437:SSI655437 TBB655437:TCE655437 TKX655437:TMA655437 TUT655437:TVW655437 UEP655437:UFS655437 UOL655437:UPO655437 UYH655437:UZK655437 VID655437:VJG655437 VRZ655437:VTC655437 WBV655437:WCY655437 WLR655437:WMU655437 WVN655437:WWQ655437 D720973:AQ720973 JB720973:KE720973 SX720973:UA720973 ACT720973:ADW720973 AMP720973:ANS720973 AWL720973:AXO720973 BGH720973:BHK720973 BQD720973:BRG720973 BZZ720973:CBC720973 CJV720973:CKY720973 CTR720973:CUU720973 DDN720973:DEQ720973 DNJ720973:DOM720973 DXF720973:DYI720973 EHB720973:EIE720973 EQX720973:ESA720973 FAT720973:FBW720973 FKP720973:FLS720973 FUL720973:FVO720973 GEH720973:GFK720973 GOD720973:GPG720973 GXZ720973:GZC720973 HHV720973:HIY720973 HRR720973:HSU720973 IBN720973:ICQ720973 ILJ720973:IMM720973 IVF720973:IWI720973 JFB720973:JGE720973 JOX720973:JQA720973 JYT720973:JZW720973 KIP720973:KJS720973 KSL720973:KTO720973 LCH720973:LDK720973 LMD720973:LNG720973 LVZ720973:LXC720973 MFV720973:MGY720973 MPR720973:MQU720973 MZN720973:NAQ720973 NJJ720973:NKM720973 NTF720973:NUI720973 ODB720973:OEE720973 OMX720973:OOA720973 OWT720973:OXW720973 PGP720973:PHS720973 PQL720973:PRO720973 QAH720973:QBK720973 QKD720973:QLG720973 QTZ720973:QVC720973 RDV720973:REY720973 RNR720973:ROU720973 RXN720973:RYQ720973 SHJ720973:SIM720973 SRF720973:SSI720973 TBB720973:TCE720973 TKX720973:TMA720973 TUT720973:TVW720973 UEP720973:UFS720973 UOL720973:UPO720973 UYH720973:UZK720973 VID720973:VJG720973 VRZ720973:VTC720973 WBV720973:WCY720973 WLR720973:WMU720973 WVN720973:WWQ720973 D786509:AQ786509 JB786509:KE786509 SX786509:UA786509 ACT786509:ADW786509 AMP786509:ANS786509 AWL786509:AXO786509 BGH786509:BHK786509 BQD786509:BRG786509 BZZ786509:CBC786509 CJV786509:CKY786509 CTR786509:CUU786509 DDN786509:DEQ786509 DNJ786509:DOM786509 DXF786509:DYI786509 EHB786509:EIE786509 EQX786509:ESA786509 FAT786509:FBW786509 FKP786509:FLS786509 FUL786509:FVO786509 GEH786509:GFK786509 GOD786509:GPG786509 GXZ786509:GZC786509 HHV786509:HIY786509 HRR786509:HSU786509 IBN786509:ICQ786509 ILJ786509:IMM786509 IVF786509:IWI786509 JFB786509:JGE786509 JOX786509:JQA786509 JYT786509:JZW786509 KIP786509:KJS786509 KSL786509:KTO786509 LCH786509:LDK786509 LMD786509:LNG786509 LVZ786509:LXC786509 MFV786509:MGY786509 MPR786509:MQU786509 MZN786509:NAQ786509 NJJ786509:NKM786509 NTF786509:NUI786509 ODB786509:OEE786509 OMX786509:OOA786509 OWT786509:OXW786509 PGP786509:PHS786509 PQL786509:PRO786509 QAH786509:QBK786509 QKD786509:QLG786509 QTZ786509:QVC786509 RDV786509:REY786509 RNR786509:ROU786509 RXN786509:RYQ786509 SHJ786509:SIM786509 SRF786509:SSI786509 TBB786509:TCE786509 TKX786509:TMA786509 TUT786509:TVW786509 UEP786509:UFS786509 UOL786509:UPO786509 UYH786509:UZK786509 VID786509:VJG786509 VRZ786509:VTC786509 WBV786509:WCY786509 WLR786509:WMU786509 WVN786509:WWQ786509 D852045:AQ852045 JB852045:KE852045 SX852045:UA852045 ACT852045:ADW852045 AMP852045:ANS852045 AWL852045:AXO852045 BGH852045:BHK852045 BQD852045:BRG852045 BZZ852045:CBC852045 CJV852045:CKY852045 CTR852045:CUU852045 DDN852045:DEQ852045 DNJ852045:DOM852045 DXF852045:DYI852045 EHB852045:EIE852045 EQX852045:ESA852045 FAT852045:FBW852045 FKP852045:FLS852045 FUL852045:FVO852045 GEH852045:GFK852045 GOD852045:GPG852045 GXZ852045:GZC852045 HHV852045:HIY852045 HRR852045:HSU852045 IBN852045:ICQ852045 ILJ852045:IMM852045 IVF852045:IWI852045 JFB852045:JGE852045 JOX852045:JQA852045 JYT852045:JZW852045 KIP852045:KJS852045 KSL852045:KTO852045 LCH852045:LDK852045 LMD852045:LNG852045 LVZ852045:LXC852045 MFV852045:MGY852045 MPR852045:MQU852045 MZN852045:NAQ852045 NJJ852045:NKM852045 NTF852045:NUI852045 ODB852045:OEE852045 OMX852045:OOA852045 OWT852045:OXW852045 PGP852045:PHS852045 PQL852045:PRO852045 QAH852045:QBK852045 QKD852045:QLG852045 QTZ852045:QVC852045 RDV852045:REY852045 RNR852045:ROU852045 RXN852045:RYQ852045 SHJ852045:SIM852045 SRF852045:SSI852045 TBB852045:TCE852045 TKX852045:TMA852045 TUT852045:TVW852045 UEP852045:UFS852045 UOL852045:UPO852045 UYH852045:UZK852045 VID852045:VJG852045 VRZ852045:VTC852045 WBV852045:WCY852045 WLR852045:WMU852045 WVN852045:WWQ852045 D917581:AQ917581 JB917581:KE917581 SX917581:UA917581 ACT917581:ADW917581 AMP917581:ANS917581 AWL917581:AXO917581 BGH917581:BHK917581 BQD917581:BRG917581 BZZ917581:CBC917581 CJV917581:CKY917581 CTR917581:CUU917581 DDN917581:DEQ917581 DNJ917581:DOM917581 DXF917581:DYI917581 EHB917581:EIE917581 EQX917581:ESA917581 FAT917581:FBW917581 FKP917581:FLS917581 FUL917581:FVO917581 GEH917581:GFK917581 GOD917581:GPG917581 GXZ917581:GZC917581 HHV917581:HIY917581 HRR917581:HSU917581 IBN917581:ICQ917581 ILJ917581:IMM917581 IVF917581:IWI917581 JFB917581:JGE917581 JOX917581:JQA917581 JYT917581:JZW917581 KIP917581:KJS917581 KSL917581:KTO917581 LCH917581:LDK917581 LMD917581:LNG917581 LVZ917581:LXC917581 MFV917581:MGY917581 MPR917581:MQU917581 MZN917581:NAQ917581 NJJ917581:NKM917581 NTF917581:NUI917581 ODB917581:OEE917581 OMX917581:OOA917581 OWT917581:OXW917581 PGP917581:PHS917581 PQL917581:PRO917581 QAH917581:QBK917581 QKD917581:QLG917581 QTZ917581:QVC917581 RDV917581:REY917581 RNR917581:ROU917581 RXN917581:RYQ917581 SHJ917581:SIM917581 SRF917581:SSI917581 TBB917581:TCE917581 TKX917581:TMA917581 TUT917581:TVW917581 UEP917581:UFS917581 UOL917581:UPO917581 UYH917581:UZK917581 VID917581:VJG917581 VRZ917581:VTC917581 WBV917581:WCY917581 WLR917581:WMU917581 WVN917581:WWQ917581 D983117:AQ983117 JB983117:KE983117 SX983117:UA983117 ACT983117:ADW983117 AMP983117:ANS983117 AWL983117:AXO983117 BGH983117:BHK983117 BQD983117:BRG983117 BZZ983117:CBC983117 CJV983117:CKY983117 CTR983117:CUU983117 DDN983117:DEQ983117 DNJ983117:DOM983117 DXF983117:DYI983117 EHB983117:EIE983117 EQX983117:ESA983117 FAT983117:FBW983117 FKP983117:FLS983117 FUL983117:FVO983117 GEH983117:GFK983117 GOD983117:GPG983117 GXZ983117:GZC983117 HHV983117:HIY983117 HRR983117:HSU983117 IBN983117:ICQ983117 ILJ983117:IMM983117 IVF983117:IWI983117 JFB983117:JGE983117 JOX983117:JQA983117 JYT983117:JZW983117 KIP983117:KJS983117 KSL983117:KTO983117 LCH983117:LDK983117 LMD983117:LNG983117 LVZ983117:LXC983117 MFV983117:MGY983117 MPR983117:MQU983117 MZN983117:NAQ983117 NJJ983117:NKM983117 NTF983117:NUI983117 ODB983117:OEE983117 OMX983117:OOA983117 OWT983117:OXW983117 PGP983117:PHS983117 PQL983117:PRO983117 QAH983117:QBK983117 QKD983117:QLG983117 QTZ983117:QVC983117 RDV983117:REY983117 RNR983117:ROU983117 RXN983117:RYQ983117 SHJ983117:SIM983117 SRF983117:SSI983117 TBB983117:TCE983117 TKX983117:TMA983117 TUT983117:TVW983117 UEP983117:UFS983117 UOL983117:UPO983117 UYH983117:UZK983117 VID983117:VJG983117 VRZ983117:VTC983117 WBV983117:WCY983117 WLR983117:WMU983117 WVN983117:WWQ983117 UOL113:UPO122 D65615:AQ65616 JB65615:KE65616 SX65615:UA65616 ACT65615:ADW65616 AMP65615:ANS65616 AWL65615:AXO65616 BGH65615:BHK65616 BQD65615:BRG65616 BZZ65615:CBC65616 CJV65615:CKY65616 CTR65615:CUU65616 DDN65615:DEQ65616 DNJ65615:DOM65616 DXF65615:DYI65616 EHB65615:EIE65616 EQX65615:ESA65616 FAT65615:FBW65616 FKP65615:FLS65616 FUL65615:FVO65616 GEH65615:GFK65616 GOD65615:GPG65616 GXZ65615:GZC65616 HHV65615:HIY65616 HRR65615:HSU65616 IBN65615:ICQ65616 ILJ65615:IMM65616 IVF65615:IWI65616 JFB65615:JGE65616 JOX65615:JQA65616 JYT65615:JZW65616 KIP65615:KJS65616 KSL65615:KTO65616 LCH65615:LDK65616 LMD65615:LNG65616 LVZ65615:LXC65616 MFV65615:MGY65616 MPR65615:MQU65616 MZN65615:NAQ65616 NJJ65615:NKM65616 NTF65615:NUI65616 ODB65615:OEE65616 OMX65615:OOA65616 OWT65615:OXW65616 PGP65615:PHS65616 PQL65615:PRO65616 QAH65615:QBK65616 QKD65615:QLG65616 QTZ65615:QVC65616 RDV65615:REY65616 RNR65615:ROU65616 RXN65615:RYQ65616 SHJ65615:SIM65616 SRF65615:SSI65616 TBB65615:TCE65616 TKX65615:TMA65616 TUT65615:TVW65616 UEP65615:UFS65616 UOL65615:UPO65616 UYH65615:UZK65616 VID65615:VJG65616 VRZ65615:VTC65616 WBV65615:WCY65616 WLR65615:WMU65616 WVN65615:WWQ65616 D131151:AQ131152 JB131151:KE131152 SX131151:UA131152 ACT131151:ADW131152 AMP131151:ANS131152 AWL131151:AXO131152 BGH131151:BHK131152 BQD131151:BRG131152 BZZ131151:CBC131152 CJV131151:CKY131152 CTR131151:CUU131152 DDN131151:DEQ131152 DNJ131151:DOM131152 DXF131151:DYI131152 EHB131151:EIE131152 EQX131151:ESA131152 FAT131151:FBW131152 FKP131151:FLS131152 FUL131151:FVO131152 GEH131151:GFK131152 GOD131151:GPG131152 GXZ131151:GZC131152 HHV131151:HIY131152 HRR131151:HSU131152 IBN131151:ICQ131152 ILJ131151:IMM131152 IVF131151:IWI131152 JFB131151:JGE131152 JOX131151:JQA131152 JYT131151:JZW131152 KIP131151:KJS131152 KSL131151:KTO131152 LCH131151:LDK131152 LMD131151:LNG131152 LVZ131151:LXC131152 MFV131151:MGY131152 MPR131151:MQU131152 MZN131151:NAQ131152 NJJ131151:NKM131152 NTF131151:NUI131152 ODB131151:OEE131152 OMX131151:OOA131152 OWT131151:OXW131152 PGP131151:PHS131152 PQL131151:PRO131152 QAH131151:QBK131152 QKD131151:QLG131152 QTZ131151:QVC131152 RDV131151:REY131152 RNR131151:ROU131152 RXN131151:RYQ131152 SHJ131151:SIM131152 SRF131151:SSI131152 TBB131151:TCE131152 TKX131151:TMA131152 TUT131151:TVW131152 UEP131151:UFS131152 UOL131151:UPO131152 UYH131151:UZK131152 VID131151:VJG131152 VRZ131151:VTC131152 WBV131151:WCY131152 WLR131151:WMU131152 WVN131151:WWQ131152 D196687:AQ196688 JB196687:KE196688 SX196687:UA196688 ACT196687:ADW196688 AMP196687:ANS196688 AWL196687:AXO196688 BGH196687:BHK196688 BQD196687:BRG196688 BZZ196687:CBC196688 CJV196687:CKY196688 CTR196687:CUU196688 DDN196687:DEQ196688 DNJ196687:DOM196688 DXF196687:DYI196688 EHB196687:EIE196688 EQX196687:ESA196688 FAT196687:FBW196688 FKP196687:FLS196688 FUL196687:FVO196688 GEH196687:GFK196688 GOD196687:GPG196688 GXZ196687:GZC196688 HHV196687:HIY196688 HRR196687:HSU196688 IBN196687:ICQ196688 ILJ196687:IMM196688 IVF196687:IWI196688 JFB196687:JGE196688 JOX196687:JQA196688 JYT196687:JZW196688 KIP196687:KJS196688 KSL196687:KTO196688 LCH196687:LDK196688 LMD196687:LNG196688 LVZ196687:LXC196688 MFV196687:MGY196688 MPR196687:MQU196688 MZN196687:NAQ196688 NJJ196687:NKM196688 NTF196687:NUI196688 ODB196687:OEE196688 OMX196687:OOA196688 OWT196687:OXW196688 PGP196687:PHS196688 PQL196687:PRO196688 QAH196687:QBK196688 QKD196687:QLG196688 QTZ196687:QVC196688 RDV196687:REY196688 RNR196687:ROU196688 RXN196687:RYQ196688 SHJ196687:SIM196688 SRF196687:SSI196688 TBB196687:TCE196688 TKX196687:TMA196688 TUT196687:TVW196688 UEP196687:UFS196688 UOL196687:UPO196688 UYH196687:UZK196688 VID196687:VJG196688 VRZ196687:VTC196688 WBV196687:WCY196688 WLR196687:WMU196688 WVN196687:WWQ196688 D262223:AQ262224 JB262223:KE262224 SX262223:UA262224 ACT262223:ADW262224 AMP262223:ANS262224 AWL262223:AXO262224 BGH262223:BHK262224 BQD262223:BRG262224 BZZ262223:CBC262224 CJV262223:CKY262224 CTR262223:CUU262224 DDN262223:DEQ262224 DNJ262223:DOM262224 DXF262223:DYI262224 EHB262223:EIE262224 EQX262223:ESA262224 FAT262223:FBW262224 FKP262223:FLS262224 FUL262223:FVO262224 GEH262223:GFK262224 GOD262223:GPG262224 GXZ262223:GZC262224 HHV262223:HIY262224 HRR262223:HSU262224 IBN262223:ICQ262224 ILJ262223:IMM262224 IVF262223:IWI262224 JFB262223:JGE262224 JOX262223:JQA262224 JYT262223:JZW262224 KIP262223:KJS262224 KSL262223:KTO262224 LCH262223:LDK262224 LMD262223:LNG262224 LVZ262223:LXC262224 MFV262223:MGY262224 MPR262223:MQU262224 MZN262223:NAQ262224 NJJ262223:NKM262224 NTF262223:NUI262224 ODB262223:OEE262224 OMX262223:OOA262224 OWT262223:OXW262224 PGP262223:PHS262224 PQL262223:PRO262224 QAH262223:QBK262224 QKD262223:QLG262224 QTZ262223:QVC262224 RDV262223:REY262224 RNR262223:ROU262224 RXN262223:RYQ262224 SHJ262223:SIM262224 SRF262223:SSI262224 TBB262223:TCE262224 TKX262223:TMA262224 TUT262223:TVW262224 UEP262223:UFS262224 UOL262223:UPO262224 UYH262223:UZK262224 VID262223:VJG262224 VRZ262223:VTC262224 WBV262223:WCY262224 WLR262223:WMU262224 WVN262223:WWQ262224 D327759:AQ327760 JB327759:KE327760 SX327759:UA327760 ACT327759:ADW327760 AMP327759:ANS327760 AWL327759:AXO327760 BGH327759:BHK327760 BQD327759:BRG327760 BZZ327759:CBC327760 CJV327759:CKY327760 CTR327759:CUU327760 DDN327759:DEQ327760 DNJ327759:DOM327760 DXF327759:DYI327760 EHB327759:EIE327760 EQX327759:ESA327760 FAT327759:FBW327760 FKP327759:FLS327760 FUL327759:FVO327760 GEH327759:GFK327760 GOD327759:GPG327760 GXZ327759:GZC327760 HHV327759:HIY327760 HRR327759:HSU327760 IBN327759:ICQ327760 ILJ327759:IMM327760 IVF327759:IWI327760 JFB327759:JGE327760 JOX327759:JQA327760 JYT327759:JZW327760 KIP327759:KJS327760 KSL327759:KTO327760 LCH327759:LDK327760 LMD327759:LNG327760 LVZ327759:LXC327760 MFV327759:MGY327760 MPR327759:MQU327760 MZN327759:NAQ327760 NJJ327759:NKM327760 NTF327759:NUI327760 ODB327759:OEE327760 OMX327759:OOA327760 OWT327759:OXW327760 PGP327759:PHS327760 PQL327759:PRO327760 QAH327759:QBK327760 QKD327759:QLG327760 QTZ327759:QVC327760 RDV327759:REY327760 RNR327759:ROU327760 RXN327759:RYQ327760 SHJ327759:SIM327760 SRF327759:SSI327760 TBB327759:TCE327760 TKX327759:TMA327760 TUT327759:TVW327760 UEP327759:UFS327760 UOL327759:UPO327760 UYH327759:UZK327760 VID327759:VJG327760 VRZ327759:VTC327760 WBV327759:WCY327760 WLR327759:WMU327760 WVN327759:WWQ327760 D393295:AQ393296 JB393295:KE393296 SX393295:UA393296 ACT393295:ADW393296 AMP393295:ANS393296 AWL393295:AXO393296 BGH393295:BHK393296 BQD393295:BRG393296 BZZ393295:CBC393296 CJV393295:CKY393296 CTR393295:CUU393296 DDN393295:DEQ393296 DNJ393295:DOM393296 DXF393295:DYI393296 EHB393295:EIE393296 EQX393295:ESA393296 FAT393295:FBW393296 FKP393295:FLS393296 FUL393295:FVO393296 GEH393295:GFK393296 GOD393295:GPG393296 GXZ393295:GZC393296 HHV393295:HIY393296 HRR393295:HSU393296 IBN393295:ICQ393296 ILJ393295:IMM393296 IVF393295:IWI393296 JFB393295:JGE393296 JOX393295:JQA393296 JYT393295:JZW393296 KIP393295:KJS393296 KSL393295:KTO393296 LCH393295:LDK393296 LMD393295:LNG393296 LVZ393295:LXC393296 MFV393295:MGY393296 MPR393295:MQU393296 MZN393295:NAQ393296 NJJ393295:NKM393296 NTF393295:NUI393296 ODB393295:OEE393296 OMX393295:OOA393296 OWT393295:OXW393296 PGP393295:PHS393296 PQL393295:PRO393296 QAH393295:QBK393296 QKD393295:QLG393296 QTZ393295:QVC393296 RDV393295:REY393296 RNR393295:ROU393296 RXN393295:RYQ393296 SHJ393295:SIM393296 SRF393295:SSI393296 TBB393295:TCE393296 TKX393295:TMA393296 TUT393295:TVW393296 UEP393295:UFS393296 UOL393295:UPO393296 UYH393295:UZK393296 VID393295:VJG393296 VRZ393295:VTC393296 WBV393295:WCY393296 WLR393295:WMU393296 WVN393295:WWQ393296 D458831:AQ458832 JB458831:KE458832 SX458831:UA458832 ACT458831:ADW458832 AMP458831:ANS458832 AWL458831:AXO458832 BGH458831:BHK458832 BQD458831:BRG458832 BZZ458831:CBC458832 CJV458831:CKY458832 CTR458831:CUU458832 DDN458831:DEQ458832 DNJ458831:DOM458832 DXF458831:DYI458832 EHB458831:EIE458832 EQX458831:ESA458832 FAT458831:FBW458832 FKP458831:FLS458832 FUL458831:FVO458832 GEH458831:GFK458832 GOD458831:GPG458832 GXZ458831:GZC458832 HHV458831:HIY458832 HRR458831:HSU458832 IBN458831:ICQ458832 ILJ458831:IMM458832 IVF458831:IWI458832 JFB458831:JGE458832 JOX458831:JQA458832 JYT458831:JZW458832 KIP458831:KJS458832 KSL458831:KTO458832 LCH458831:LDK458832 LMD458831:LNG458832 LVZ458831:LXC458832 MFV458831:MGY458832 MPR458831:MQU458832 MZN458831:NAQ458832 NJJ458831:NKM458832 NTF458831:NUI458832 ODB458831:OEE458832 OMX458831:OOA458832 OWT458831:OXW458832 PGP458831:PHS458832 PQL458831:PRO458832 QAH458831:QBK458832 QKD458831:QLG458832 QTZ458831:QVC458832 RDV458831:REY458832 RNR458831:ROU458832 RXN458831:RYQ458832 SHJ458831:SIM458832 SRF458831:SSI458832 TBB458831:TCE458832 TKX458831:TMA458832 TUT458831:TVW458832 UEP458831:UFS458832 UOL458831:UPO458832 UYH458831:UZK458832 VID458831:VJG458832 VRZ458831:VTC458832 WBV458831:WCY458832 WLR458831:WMU458832 WVN458831:WWQ458832 D524367:AQ524368 JB524367:KE524368 SX524367:UA524368 ACT524367:ADW524368 AMP524367:ANS524368 AWL524367:AXO524368 BGH524367:BHK524368 BQD524367:BRG524368 BZZ524367:CBC524368 CJV524367:CKY524368 CTR524367:CUU524368 DDN524367:DEQ524368 DNJ524367:DOM524368 DXF524367:DYI524368 EHB524367:EIE524368 EQX524367:ESA524368 FAT524367:FBW524368 FKP524367:FLS524368 FUL524367:FVO524368 GEH524367:GFK524368 GOD524367:GPG524368 GXZ524367:GZC524368 HHV524367:HIY524368 HRR524367:HSU524368 IBN524367:ICQ524368 ILJ524367:IMM524368 IVF524367:IWI524368 JFB524367:JGE524368 JOX524367:JQA524368 JYT524367:JZW524368 KIP524367:KJS524368 KSL524367:KTO524368 LCH524367:LDK524368 LMD524367:LNG524368 LVZ524367:LXC524368 MFV524367:MGY524368 MPR524367:MQU524368 MZN524367:NAQ524368 NJJ524367:NKM524368 NTF524367:NUI524368 ODB524367:OEE524368 OMX524367:OOA524368 OWT524367:OXW524368 PGP524367:PHS524368 PQL524367:PRO524368 QAH524367:QBK524368 QKD524367:QLG524368 QTZ524367:QVC524368 RDV524367:REY524368 RNR524367:ROU524368 RXN524367:RYQ524368 SHJ524367:SIM524368 SRF524367:SSI524368 TBB524367:TCE524368 TKX524367:TMA524368 TUT524367:TVW524368 UEP524367:UFS524368 UOL524367:UPO524368 UYH524367:UZK524368 VID524367:VJG524368 VRZ524367:VTC524368 WBV524367:WCY524368 WLR524367:WMU524368 WVN524367:WWQ524368 D589903:AQ589904 JB589903:KE589904 SX589903:UA589904 ACT589903:ADW589904 AMP589903:ANS589904 AWL589903:AXO589904 BGH589903:BHK589904 BQD589903:BRG589904 BZZ589903:CBC589904 CJV589903:CKY589904 CTR589903:CUU589904 DDN589903:DEQ589904 DNJ589903:DOM589904 DXF589903:DYI589904 EHB589903:EIE589904 EQX589903:ESA589904 FAT589903:FBW589904 FKP589903:FLS589904 FUL589903:FVO589904 GEH589903:GFK589904 GOD589903:GPG589904 GXZ589903:GZC589904 HHV589903:HIY589904 HRR589903:HSU589904 IBN589903:ICQ589904 ILJ589903:IMM589904 IVF589903:IWI589904 JFB589903:JGE589904 JOX589903:JQA589904 JYT589903:JZW589904 KIP589903:KJS589904 KSL589903:KTO589904 LCH589903:LDK589904 LMD589903:LNG589904 LVZ589903:LXC589904 MFV589903:MGY589904 MPR589903:MQU589904 MZN589903:NAQ589904 NJJ589903:NKM589904 NTF589903:NUI589904 ODB589903:OEE589904 OMX589903:OOA589904 OWT589903:OXW589904 PGP589903:PHS589904 PQL589903:PRO589904 QAH589903:QBK589904 QKD589903:QLG589904 QTZ589903:QVC589904 RDV589903:REY589904 RNR589903:ROU589904 RXN589903:RYQ589904 SHJ589903:SIM589904 SRF589903:SSI589904 TBB589903:TCE589904 TKX589903:TMA589904 TUT589903:TVW589904 UEP589903:UFS589904 UOL589903:UPO589904 UYH589903:UZK589904 VID589903:VJG589904 VRZ589903:VTC589904 WBV589903:WCY589904 WLR589903:WMU589904 WVN589903:WWQ589904 D655439:AQ655440 JB655439:KE655440 SX655439:UA655440 ACT655439:ADW655440 AMP655439:ANS655440 AWL655439:AXO655440 BGH655439:BHK655440 BQD655439:BRG655440 BZZ655439:CBC655440 CJV655439:CKY655440 CTR655439:CUU655440 DDN655439:DEQ655440 DNJ655439:DOM655440 DXF655439:DYI655440 EHB655439:EIE655440 EQX655439:ESA655440 FAT655439:FBW655440 FKP655439:FLS655440 FUL655439:FVO655440 GEH655439:GFK655440 GOD655439:GPG655440 GXZ655439:GZC655440 HHV655439:HIY655440 HRR655439:HSU655440 IBN655439:ICQ655440 ILJ655439:IMM655440 IVF655439:IWI655440 JFB655439:JGE655440 JOX655439:JQA655440 JYT655439:JZW655440 KIP655439:KJS655440 KSL655439:KTO655440 LCH655439:LDK655440 LMD655439:LNG655440 LVZ655439:LXC655440 MFV655439:MGY655440 MPR655439:MQU655440 MZN655439:NAQ655440 NJJ655439:NKM655440 NTF655439:NUI655440 ODB655439:OEE655440 OMX655439:OOA655440 OWT655439:OXW655440 PGP655439:PHS655440 PQL655439:PRO655440 QAH655439:QBK655440 QKD655439:QLG655440 QTZ655439:QVC655440 RDV655439:REY655440 RNR655439:ROU655440 RXN655439:RYQ655440 SHJ655439:SIM655440 SRF655439:SSI655440 TBB655439:TCE655440 TKX655439:TMA655440 TUT655439:TVW655440 UEP655439:UFS655440 UOL655439:UPO655440 UYH655439:UZK655440 VID655439:VJG655440 VRZ655439:VTC655440 WBV655439:WCY655440 WLR655439:WMU655440 WVN655439:WWQ655440 D720975:AQ720976 JB720975:KE720976 SX720975:UA720976 ACT720975:ADW720976 AMP720975:ANS720976 AWL720975:AXO720976 BGH720975:BHK720976 BQD720975:BRG720976 BZZ720975:CBC720976 CJV720975:CKY720976 CTR720975:CUU720976 DDN720975:DEQ720976 DNJ720975:DOM720976 DXF720975:DYI720976 EHB720975:EIE720976 EQX720975:ESA720976 FAT720975:FBW720976 FKP720975:FLS720976 FUL720975:FVO720976 GEH720975:GFK720976 GOD720975:GPG720976 GXZ720975:GZC720976 HHV720975:HIY720976 HRR720975:HSU720976 IBN720975:ICQ720976 ILJ720975:IMM720976 IVF720975:IWI720976 JFB720975:JGE720976 JOX720975:JQA720976 JYT720975:JZW720976 KIP720975:KJS720976 KSL720975:KTO720976 LCH720975:LDK720976 LMD720975:LNG720976 LVZ720975:LXC720976 MFV720975:MGY720976 MPR720975:MQU720976 MZN720975:NAQ720976 NJJ720975:NKM720976 NTF720975:NUI720976 ODB720975:OEE720976 OMX720975:OOA720976 OWT720975:OXW720976 PGP720975:PHS720976 PQL720975:PRO720976 QAH720975:QBK720976 QKD720975:QLG720976 QTZ720975:QVC720976 RDV720975:REY720976 RNR720975:ROU720976 RXN720975:RYQ720976 SHJ720975:SIM720976 SRF720975:SSI720976 TBB720975:TCE720976 TKX720975:TMA720976 TUT720975:TVW720976 UEP720975:UFS720976 UOL720975:UPO720976 UYH720975:UZK720976 VID720975:VJG720976 VRZ720975:VTC720976 WBV720975:WCY720976 WLR720975:WMU720976 WVN720975:WWQ720976 D786511:AQ786512 JB786511:KE786512 SX786511:UA786512 ACT786511:ADW786512 AMP786511:ANS786512 AWL786511:AXO786512 BGH786511:BHK786512 BQD786511:BRG786512 BZZ786511:CBC786512 CJV786511:CKY786512 CTR786511:CUU786512 DDN786511:DEQ786512 DNJ786511:DOM786512 DXF786511:DYI786512 EHB786511:EIE786512 EQX786511:ESA786512 FAT786511:FBW786512 FKP786511:FLS786512 FUL786511:FVO786512 GEH786511:GFK786512 GOD786511:GPG786512 GXZ786511:GZC786512 HHV786511:HIY786512 HRR786511:HSU786512 IBN786511:ICQ786512 ILJ786511:IMM786512 IVF786511:IWI786512 JFB786511:JGE786512 JOX786511:JQA786512 JYT786511:JZW786512 KIP786511:KJS786512 KSL786511:KTO786512 LCH786511:LDK786512 LMD786511:LNG786512 LVZ786511:LXC786512 MFV786511:MGY786512 MPR786511:MQU786512 MZN786511:NAQ786512 NJJ786511:NKM786512 NTF786511:NUI786512 ODB786511:OEE786512 OMX786511:OOA786512 OWT786511:OXW786512 PGP786511:PHS786512 PQL786511:PRO786512 QAH786511:QBK786512 QKD786511:QLG786512 QTZ786511:QVC786512 RDV786511:REY786512 RNR786511:ROU786512 RXN786511:RYQ786512 SHJ786511:SIM786512 SRF786511:SSI786512 TBB786511:TCE786512 TKX786511:TMA786512 TUT786511:TVW786512 UEP786511:UFS786512 UOL786511:UPO786512 UYH786511:UZK786512 VID786511:VJG786512 VRZ786511:VTC786512 WBV786511:WCY786512 WLR786511:WMU786512 WVN786511:WWQ786512 D852047:AQ852048 JB852047:KE852048 SX852047:UA852048 ACT852047:ADW852048 AMP852047:ANS852048 AWL852047:AXO852048 BGH852047:BHK852048 BQD852047:BRG852048 BZZ852047:CBC852048 CJV852047:CKY852048 CTR852047:CUU852048 DDN852047:DEQ852048 DNJ852047:DOM852048 DXF852047:DYI852048 EHB852047:EIE852048 EQX852047:ESA852048 FAT852047:FBW852048 FKP852047:FLS852048 FUL852047:FVO852048 GEH852047:GFK852048 GOD852047:GPG852048 GXZ852047:GZC852048 HHV852047:HIY852048 HRR852047:HSU852048 IBN852047:ICQ852048 ILJ852047:IMM852048 IVF852047:IWI852048 JFB852047:JGE852048 JOX852047:JQA852048 JYT852047:JZW852048 KIP852047:KJS852048 KSL852047:KTO852048 LCH852047:LDK852048 LMD852047:LNG852048 LVZ852047:LXC852048 MFV852047:MGY852048 MPR852047:MQU852048 MZN852047:NAQ852048 NJJ852047:NKM852048 NTF852047:NUI852048 ODB852047:OEE852048 OMX852047:OOA852048 OWT852047:OXW852048 PGP852047:PHS852048 PQL852047:PRO852048 QAH852047:QBK852048 QKD852047:QLG852048 QTZ852047:QVC852048 RDV852047:REY852048 RNR852047:ROU852048 RXN852047:RYQ852048 SHJ852047:SIM852048 SRF852047:SSI852048 TBB852047:TCE852048 TKX852047:TMA852048 TUT852047:TVW852048 UEP852047:UFS852048 UOL852047:UPO852048 UYH852047:UZK852048 VID852047:VJG852048 VRZ852047:VTC852048 WBV852047:WCY852048 WLR852047:WMU852048 WVN852047:WWQ852048 D917583:AQ917584 JB917583:KE917584 SX917583:UA917584 ACT917583:ADW917584 AMP917583:ANS917584 AWL917583:AXO917584 BGH917583:BHK917584 BQD917583:BRG917584 BZZ917583:CBC917584 CJV917583:CKY917584 CTR917583:CUU917584 DDN917583:DEQ917584 DNJ917583:DOM917584 DXF917583:DYI917584 EHB917583:EIE917584 EQX917583:ESA917584 FAT917583:FBW917584 FKP917583:FLS917584 FUL917583:FVO917584 GEH917583:GFK917584 GOD917583:GPG917584 GXZ917583:GZC917584 HHV917583:HIY917584 HRR917583:HSU917584 IBN917583:ICQ917584 ILJ917583:IMM917584 IVF917583:IWI917584 JFB917583:JGE917584 JOX917583:JQA917584 JYT917583:JZW917584 KIP917583:KJS917584 KSL917583:KTO917584 LCH917583:LDK917584 LMD917583:LNG917584 LVZ917583:LXC917584 MFV917583:MGY917584 MPR917583:MQU917584 MZN917583:NAQ917584 NJJ917583:NKM917584 NTF917583:NUI917584 ODB917583:OEE917584 OMX917583:OOA917584 OWT917583:OXW917584 PGP917583:PHS917584 PQL917583:PRO917584 QAH917583:QBK917584 QKD917583:QLG917584 QTZ917583:QVC917584 RDV917583:REY917584 RNR917583:ROU917584 RXN917583:RYQ917584 SHJ917583:SIM917584 SRF917583:SSI917584 TBB917583:TCE917584 TKX917583:TMA917584 TUT917583:TVW917584 UEP917583:UFS917584 UOL917583:UPO917584 UYH917583:UZK917584 VID917583:VJG917584 VRZ917583:VTC917584 WBV917583:WCY917584 WLR917583:WMU917584 WVN917583:WWQ917584 D983119:AQ983120 JB983119:KE983120 SX983119:UA983120 ACT983119:ADW983120 AMP983119:ANS983120 AWL983119:AXO983120 BGH983119:BHK983120 BQD983119:BRG983120 BZZ983119:CBC983120 CJV983119:CKY983120 CTR983119:CUU983120 DDN983119:DEQ983120 DNJ983119:DOM983120 DXF983119:DYI983120 EHB983119:EIE983120 EQX983119:ESA983120 FAT983119:FBW983120 FKP983119:FLS983120 FUL983119:FVO983120 GEH983119:GFK983120 GOD983119:GPG983120 GXZ983119:GZC983120 HHV983119:HIY983120 HRR983119:HSU983120 IBN983119:ICQ983120 ILJ983119:IMM983120 IVF983119:IWI983120 JFB983119:JGE983120 JOX983119:JQA983120 JYT983119:JZW983120 KIP983119:KJS983120 KSL983119:KTO983120 LCH983119:LDK983120 LMD983119:LNG983120 LVZ983119:LXC983120 MFV983119:MGY983120 MPR983119:MQU983120 MZN983119:NAQ983120 NJJ983119:NKM983120 NTF983119:NUI983120 ODB983119:OEE983120 OMX983119:OOA983120 OWT983119:OXW983120 PGP983119:PHS983120 PQL983119:PRO983120 QAH983119:QBK983120 QKD983119:QLG983120 QTZ983119:QVC983120 RDV983119:REY983120 RNR983119:ROU983120 RXN983119:RYQ983120 SHJ983119:SIM983120 SRF983119:SSI983120 TBB983119:TCE983120 TKX983119:TMA983120 TUT983119:TVW983120 UEP983119:UFS983120 UOL983119:UPO983120 UYH983119:UZK983120 VID983119:VJG983120 VRZ983119:VTC983120 WBV983119:WCY983120 WLR983119:WMU983120 WVN983119:WWQ983120 PQL113:PRO122 D65621:AQ65622 JB65621:KE65622 SX65621:UA65622 ACT65621:ADW65622 AMP65621:ANS65622 AWL65621:AXO65622 BGH65621:BHK65622 BQD65621:BRG65622 BZZ65621:CBC65622 CJV65621:CKY65622 CTR65621:CUU65622 DDN65621:DEQ65622 DNJ65621:DOM65622 DXF65621:DYI65622 EHB65621:EIE65622 EQX65621:ESA65622 FAT65621:FBW65622 FKP65621:FLS65622 FUL65621:FVO65622 GEH65621:GFK65622 GOD65621:GPG65622 GXZ65621:GZC65622 HHV65621:HIY65622 HRR65621:HSU65622 IBN65621:ICQ65622 ILJ65621:IMM65622 IVF65621:IWI65622 JFB65621:JGE65622 JOX65621:JQA65622 JYT65621:JZW65622 KIP65621:KJS65622 KSL65621:KTO65622 LCH65621:LDK65622 LMD65621:LNG65622 LVZ65621:LXC65622 MFV65621:MGY65622 MPR65621:MQU65622 MZN65621:NAQ65622 NJJ65621:NKM65622 NTF65621:NUI65622 ODB65621:OEE65622 OMX65621:OOA65622 OWT65621:OXW65622 PGP65621:PHS65622 PQL65621:PRO65622 QAH65621:QBK65622 QKD65621:QLG65622 QTZ65621:QVC65622 RDV65621:REY65622 RNR65621:ROU65622 RXN65621:RYQ65622 SHJ65621:SIM65622 SRF65621:SSI65622 TBB65621:TCE65622 TKX65621:TMA65622 TUT65621:TVW65622 UEP65621:UFS65622 UOL65621:UPO65622 UYH65621:UZK65622 VID65621:VJG65622 VRZ65621:VTC65622 WBV65621:WCY65622 WLR65621:WMU65622 WVN65621:WWQ65622 D131157:AQ131158 JB131157:KE131158 SX131157:UA131158 ACT131157:ADW131158 AMP131157:ANS131158 AWL131157:AXO131158 BGH131157:BHK131158 BQD131157:BRG131158 BZZ131157:CBC131158 CJV131157:CKY131158 CTR131157:CUU131158 DDN131157:DEQ131158 DNJ131157:DOM131158 DXF131157:DYI131158 EHB131157:EIE131158 EQX131157:ESA131158 FAT131157:FBW131158 FKP131157:FLS131158 FUL131157:FVO131158 GEH131157:GFK131158 GOD131157:GPG131158 GXZ131157:GZC131158 HHV131157:HIY131158 HRR131157:HSU131158 IBN131157:ICQ131158 ILJ131157:IMM131158 IVF131157:IWI131158 JFB131157:JGE131158 JOX131157:JQA131158 JYT131157:JZW131158 KIP131157:KJS131158 KSL131157:KTO131158 LCH131157:LDK131158 LMD131157:LNG131158 LVZ131157:LXC131158 MFV131157:MGY131158 MPR131157:MQU131158 MZN131157:NAQ131158 NJJ131157:NKM131158 NTF131157:NUI131158 ODB131157:OEE131158 OMX131157:OOA131158 OWT131157:OXW131158 PGP131157:PHS131158 PQL131157:PRO131158 QAH131157:QBK131158 QKD131157:QLG131158 QTZ131157:QVC131158 RDV131157:REY131158 RNR131157:ROU131158 RXN131157:RYQ131158 SHJ131157:SIM131158 SRF131157:SSI131158 TBB131157:TCE131158 TKX131157:TMA131158 TUT131157:TVW131158 UEP131157:UFS131158 UOL131157:UPO131158 UYH131157:UZK131158 VID131157:VJG131158 VRZ131157:VTC131158 WBV131157:WCY131158 WLR131157:WMU131158 WVN131157:WWQ131158 D196693:AQ196694 JB196693:KE196694 SX196693:UA196694 ACT196693:ADW196694 AMP196693:ANS196694 AWL196693:AXO196694 BGH196693:BHK196694 BQD196693:BRG196694 BZZ196693:CBC196694 CJV196693:CKY196694 CTR196693:CUU196694 DDN196693:DEQ196694 DNJ196693:DOM196694 DXF196693:DYI196694 EHB196693:EIE196694 EQX196693:ESA196694 FAT196693:FBW196694 FKP196693:FLS196694 FUL196693:FVO196694 GEH196693:GFK196694 GOD196693:GPG196694 GXZ196693:GZC196694 HHV196693:HIY196694 HRR196693:HSU196694 IBN196693:ICQ196694 ILJ196693:IMM196694 IVF196693:IWI196694 JFB196693:JGE196694 JOX196693:JQA196694 JYT196693:JZW196694 KIP196693:KJS196694 KSL196693:KTO196694 LCH196693:LDK196694 LMD196693:LNG196694 LVZ196693:LXC196694 MFV196693:MGY196694 MPR196693:MQU196694 MZN196693:NAQ196694 NJJ196693:NKM196694 NTF196693:NUI196694 ODB196693:OEE196694 OMX196693:OOA196694 OWT196693:OXW196694 PGP196693:PHS196694 PQL196693:PRO196694 QAH196693:QBK196694 QKD196693:QLG196694 QTZ196693:QVC196694 RDV196693:REY196694 RNR196693:ROU196694 RXN196693:RYQ196694 SHJ196693:SIM196694 SRF196693:SSI196694 TBB196693:TCE196694 TKX196693:TMA196694 TUT196693:TVW196694 UEP196693:UFS196694 UOL196693:UPO196694 UYH196693:UZK196694 VID196693:VJG196694 VRZ196693:VTC196694 WBV196693:WCY196694 WLR196693:WMU196694 WVN196693:WWQ196694 D262229:AQ262230 JB262229:KE262230 SX262229:UA262230 ACT262229:ADW262230 AMP262229:ANS262230 AWL262229:AXO262230 BGH262229:BHK262230 BQD262229:BRG262230 BZZ262229:CBC262230 CJV262229:CKY262230 CTR262229:CUU262230 DDN262229:DEQ262230 DNJ262229:DOM262230 DXF262229:DYI262230 EHB262229:EIE262230 EQX262229:ESA262230 FAT262229:FBW262230 FKP262229:FLS262230 FUL262229:FVO262230 GEH262229:GFK262230 GOD262229:GPG262230 GXZ262229:GZC262230 HHV262229:HIY262230 HRR262229:HSU262230 IBN262229:ICQ262230 ILJ262229:IMM262230 IVF262229:IWI262230 JFB262229:JGE262230 JOX262229:JQA262230 JYT262229:JZW262230 KIP262229:KJS262230 KSL262229:KTO262230 LCH262229:LDK262230 LMD262229:LNG262230 LVZ262229:LXC262230 MFV262229:MGY262230 MPR262229:MQU262230 MZN262229:NAQ262230 NJJ262229:NKM262230 NTF262229:NUI262230 ODB262229:OEE262230 OMX262229:OOA262230 OWT262229:OXW262230 PGP262229:PHS262230 PQL262229:PRO262230 QAH262229:QBK262230 QKD262229:QLG262230 QTZ262229:QVC262230 RDV262229:REY262230 RNR262229:ROU262230 RXN262229:RYQ262230 SHJ262229:SIM262230 SRF262229:SSI262230 TBB262229:TCE262230 TKX262229:TMA262230 TUT262229:TVW262230 UEP262229:UFS262230 UOL262229:UPO262230 UYH262229:UZK262230 VID262229:VJG262230 VRZ262229:VTC262230 WBV262229:WCY262230 WLR262229:WMU262230 WVN262229:WWQ262230 D327765:AQ327766 JB327765:KE327766 SX327765:UA327766 ACT327765:ADW327766 AMP327765:ANS327766 AWL327765:AXO327766 BGH327765:BHK327766 BQD327765:BRG327766 BZZ327765:CBC327766 CJV327765:CKY327766 CTR327765:CUU327766 DDN327765:DEQ327766 DNJ327765:DOM327766 DXF327765:DYI327766 EHB327765:EIE327766 EQX327765:ESA327766 FAT327765:FBW327766 FKP327765:FLS327766 FUL327765:FVO327766 GEH327765:GFK327766 GOD327765:GPG327766 GXZ327765:GZC327766 HHV327765:HIY327766 HRR327765:HSU327766 IBN327765:ICQ327766 ILJ327765:IMM327766 IVF327765:IWI327766 JFB327765:JGE327766 JOX327765:JQA327766 JYT327765:JZW327766 KIP327765:KJS327766 KSL327765:KTO327766 LCH327765:LDK327766 LMD327765:LNG327766 LVZ327765:LXC327766 MFV327765:MGY327766 MPR327765:MQU327766 MZN327765:NAQ327766 NJJ327765:NKM327766 NTF327765:NUI327766 ODB327765:OEE327766 OMX327765:OOA327766 OWT327765:OXW327766 PGP327765:PHS327766 PQL327765:PRO327766 QAH327765:QBK327766 QKD327765:QLG327766 QTZ327765:QVC327766 RDV327765:REY327766 RNR327765:ROU327766 RXN327765:RYQ327766 SHJ327765:SIM327766 SRF327765:SSI327766 TBB327765:TCE327766 TKX327765:TMA327766 TUT327765:TVW327766 UEP327765:UFS327766 UOL327765:UPO327766 UYH327765:UZK327766 VID327765:VJG327766 VRZ327765:VTC327766 WBV327765:WCY327766 WLR327765:WMU327766 WVN327765:WWQ327766 D393301:AQ393302 JB393301:KE393302 SX393301:UA393302 ACT393301:ADW393302 AMP393301:ANS393302 AWL393301:AXO393302 BGH393301:BHK393302 BQD393301:BRG393302 BZZ393301:CBC393302 CJV393301:CKY393302 CTR393301:CUU393302 DDN393301:DEQ393302 DNJ393301:DOM393302 DXF393301:DYI393302 EHB393301:EIE393302 EQX393301:ESA393302 FAT393301:FBW393302 FKP393301:FLS393302 FUL393301:FVO393302 GEH393301:GFK393302 GOD393301:GPG393302 GXZ393301:GZC393302 HHV393301:HIY393302 HRR393301:HSU393302 IBN393301:ICQ393302 ILJ393301:IMM393302 IVF393301:IWI393302 JFB393301:JGE393302 JOX393301:JQA393302 JYT393301:JZW393302 KIP393301:KJS393302 KSL393301:KTO393302 LCH393301:LDK393302 LMD393301:LNG393302 LVZ393301:LXC393302 MFV393301:MGY393302 MPR393301:MQU393302 MZN393301:NAQ393302 NJJ393301:NKM393302 NTF393301:NUI393302 ODB393301:OEE393302 OMX393301:OOA393302 OWT393301:OXW393302 PGP393301:PHS393302 PQL393301:PRO393302 QAH393301:QBK393302 QKD393301:QLG393302 QTZ393301:QVC393302 RDV393301:REY393302 RNR393301:ROU393302 RXN393301:RYQ393302 SHJ393301:SIM393302 SRF393301:SSI393302 TBB393301:TCE393302 TKX393301:TMA393302 TUT393301:TVW393302 UEP393301:UFS393302 UOL393301:UPO393302 UYH393301:UZK393302 VID393301:VJG393302 VRZ393301:VTC393302 WBV393301:WCY393302 WLR393301:WMU393302 WVN393301:WWQ393302 D458837:AQ458838 JB458837:KE458838 SX458837:UA458838 ACT458837:ADW458838 AMP458837:ANS458838 AWL458837:AXO458838 BGH458837:BHK458838 BQD458837:BRG458838 BZZ458837:CBC458838 CJV458837:CKY458838 CTR458837:CUU458838 DDN458837:DEQ458838 DNJ458837:DOM458838 DXF458837:DYI458838 EHB458837:EIE458838 EQX458837:ESA458838 FAT458837:FBW458838 FKP458837:FLS458838 FUL458837:FVO458838 GEH458837:GFK458838 GOD458837:GPG458838 GXZ458837:GZC458838 HHV458837:HIY458838 HRR458837:HSU458838 IBN458837:ICQ458838 ILJ458837:IMM458838 IVF458837:IWI458838 JFB458837:JGE458838 JOX458837:JQA458838 JYT458837:JZW458838 KIP458837:KJS458838 KSL458837:KTO458838 LCH458837:LDK458838 LMD458837:LNG458838 LVZ458837:LXC458838 MFV458837:MGY458838 MPR458837:MQU458838 MZN458837:NAQ458838 NJJ458837:NKM458838 NTF458837:NUI458838 ODB458837:OEE458838 OMX458837:OOA458838 OWT458837:OXW458838 PGP458837:PHS458838 PQL458837:PRO458838 QAH458837:QBK458838 QKD458837:QLG458838 QTZ458837:QVC458838 RDV458837:REY458838 RNR458837:ROU458838 RXN458837:RYQ458838 SHJ458837:SIM458838 SRF458837:SSI458838 TBB458837:TCE458838 TKX458837:TMA458838 TUT458837:TVW458838 UEP458837:UFS458838 UOL458837:UPO458838 UYH458837:UZK458838 VID458837:VJG458838 VRZ458837:VTC458838 WBV458837:WCY458838 WLR458837:WMU458838 WVN458837:WWQ458838 D524373:AQ524374 JB524373:KE524374 SX524373:UA524374 ACT524373:ADW524374 AMP524373:ANS524374 AWL524373:AXO524374 BGH524373:BHK524374 BQD524373:BRG524374 BZZ524373:CBC524374 CJV524373:CKY524374 CTR524373:CUU524374 DDN524373:DEQ524374 DNJ524373:DOM524374 DXF524373:DYI524374 EHB524373:EIE524374 EQX524373:ESA524374 FAT524373:FBW524374 FKP524373:FLS524374 FUL524373:FVO524374 GEH524373:GFK524374 GOD524373:GPG524374 GXZ524373:GZC524374 HHV524373:HIY524374 HRR524373:HSU524374 IBN524373:ICQ524374 ILJ524373:IMM524374 IVF524373:IWI524374 JFB524373:JGE524374 JOX524373:JQA524374 JYT524373:JZW524374 KIP524373:KJS524374 KSL524373:KTO524374 LCH524373:LDK524374 LMD524373:LNG524374 LVZ524373:LXC524374 MFV524373:MGY524374 MPR524373:MQU524374 MZN524373:NAQ524374 NJJ524373:NKM524374 NTF524373:NUI524374 ODB524373:OEE524374 OMX524373:OOA524374 OWT524373:OXW524374 PGP524373:PHS524374 PQL524373:PRO524374 QAH524373:QBK524374 QKD524373:QLG524374 QTZ524373:QVC524374 RDV524373:REY524374 RNR524373:ROU524374 RXN524373:RYQ524374 SHJ524373:SIM524374 SRF524373:SSI524374 TBB524373:TCE524374 TKX524373:TMA524374 TUT524373:TVW524374 UEP524373:UFS524374 UOL524373:UPO524374 UYH524373:UZK524374 VID524373:VJG524374 VRZ524373:VTC524374 WBV524373:WCY524374 WLR524373:WMU524374 WVN524373:WWQ524374 D589909:AQ589910 JB589909:KE589910 SX589909:UA589910 ACT589909:ADW589910 AMP589909:ANS589910 AWL589909:AXO589910 BGH589909:BHK589910 BQD589909:BRG589910 BZZ589909:CBC589910 CJV589909:CKY589910 CTR589909:CUU589910 DDN589909:DEQ589910 DNJ589909:DOM589910 DXF589909:DYI589910 EHB589909:EIE589910 EQX589909:ESA589910 FAT589909:FBW589910 FKP589909:FLS589910 FUL589909:FVO589910 GEH589909:GFK589910 GOD589909:GPG589910 GXZ589909:GZC589910 HHV589909:HIY589910 HRR589909:HSU589910 IBN589909:ICQ589910 ILJ589909:IMM589910 IVF589909:IWI589910 JFB589909:JGE589910 JOX589909:JQA589910 JYT589909:JZW589910 KIP589909:KJS589910 KSL589909:KTO589910 LCH589909:LDK589910 LMD589909:LNG589910 LVZ589909:LXC589910 MFV589909:MGY589910 MPR589909:MQU589910 MZN589909:NAQ589910 NJJ589909:NKM589910 NTF589909:NUI589910 ODB589909:OEE589910 OMX589909:OOA589910 OWT589909:OXW589910 PGP589909:PHS589910 PQL589909:PRO589910 QAH589909:QBK589910 QKD589909:QLG589910 QTZ589909:QVC589910 RDV589909:REY589910 RNR589909:ROU589910 RXN589909:RYQ589910 SHJ589909:SIM589910 SRF589909:SSI589910 TBB589909:TCE589910 TKX589909:TMA589910 TUT589909:TVW589910 UEP589909:UFS589910 UOL589909:UPO589910 UYH589909:UZK589910 VID589909:VJG589910 VRZ589909:VTC589910 WBV589909:WCY589910 WLR589909:WMU589910 WVN589909:WWQ589910 D655445:AQ655446 JB655445:KE655446 SX655445:UA655446 ACT655445:ADW655446 AMP655445:ANS655446 AWL655445:AXO655446 BGH655445:BHK655446 BQD655445:BRG655446 BZZ655445:CBC655446 CJV655445:CKY655446 CTR655445:CUU655446 DDN655445:DEQ655446 DNJ655445:DOM655446 DXF655445:DYI655446 EHB655445:EIE655446 EQX655445:ESA655446 FAT655445:FBW655446 FKP655445:FLS655446 FUL655445:FVO655446 GEH655445:GFK655446 GOD655445:GPG655446 GXZ655445:GZC655446 HHV655445:HIY655446 HRR655445:HSU655446 IBN655445:ICQ655446 ILJ655445:IMM655446 IVF655445:IWI655446 JFB655445:JGE655446 JOX655445:JQA655446 JYT655445:JZW655446 KIP655445:KJS655446 KSL655445:KTO655446 LCH655445:LDK655446 LMD655445:LNG655446 LVZ655445:LXC655446 MFV655445:MGY655446 MPR655445:MQU655446 MZN655445:NAQ655446 NJJ655445:NKM655446 NTF655445:NUI655446 ODB655445:OEE655446 OMX655445:OOA655446 OWT655445:OXW655446 PGP655445:PHS655446 PQL655445:PRO655446 QAH655445:QBK655446 QKD655445:QLG655446 QTZ655445:QVC655446 RDV655445:REY655446 RNR655445:ROU655446 RXN655445:RYQ655446 SHJ655445:SIM655446 SRF655445:SSI655446 TBB655445:TCE655446 TKX655445:TMA655446 TUT655445:TVW655446 UEP655445:UFS655446 UOL655445:UPO655446 UYH655445:UZK655446 VID655445:VJG655446 VRZ655445:VTC655446 WBV655445:WCY655446 WLR655445:WMU655446 WVN655445:WWQ655446 D720981:AQ720982 JB720981:KE720982 SX720981:UA720982 ACT720981:ADW720982 AMP720981:ANS720982 AWL720981:AXO720982 BGH720981:BHK720982 BQD720981:BRG720982 BZZ720981:CBC720982 CJV720981:CKY720982 CTR720981:CUU720982 DDN720981:DEQ720982 DNJ720981:DOM720982 DXF720981:DYI720982 EHB720981:EIE720982 EQX720981:ESA720982 FAT720981:FBW720982 FKP720981:FLS720982 FUL720981:FVO720982 GEH720981:GFK720982 GOD720981:GPG720982 GXZ720981:GZC720982 HHV720981:HIY720982 HRR720981:HSU720982 IBN720981:ICQ720982 ILJ720981:IMM720982 IVF720981:IWI720982 JFB720981:JGE720982 JOX720981:JQA720982 JYT720981:JZW720982 KIP720981:KJS720982 KSL720981:KTO720982 LCH720981:LDK720982 LMD720981:LNG720982 LVZ720981:LXC720982 MFV720981:MGY720982 MPR720981:MQU720982 MZN720981:NAQ720982 NJJ720981:NKM720982 NTF720981:NUI720982 ODB720981:OEE720982 OMX720981:OOA720982 OWT720981:OXW720982 PGP720981:PHS720982 PQL720981:PRO720982 QAH720981:QBK720982 QKD720981:QLG720982 QTZ720981:QVC720982 RDV720981:REY720982 RNR720981:ROU720982 RXN720981:RYQ720982 SHJ720981:SIM720982 SRF720981:SSI720982 TBB720981:TCE720982 TKX720981:TMA720982 TUT720981:TVW720982 UEP720981:UFS720982 UOL720981:UPO720982 UYH720981:UZK720982 VID720981:VJG720982 VRZ720981:VTC720982 WBV720981:WCY720982 WLR720981:WMU720982 WVN720981:WWQ720982 D786517:AQ786518 JB786517:KE786518 SX786517:UA786518 ACT786517:ADW786518 AMP786517:ANS786518 AWL786517:AXO786518 BGH786517:BHK786518 BQD786517:BRG786518 BZZ786517:CBC786518 CJV786517:CKY786518 CTR786517:CUU786518 DDN786517:DEQ786518 DNJ786517:DOM786518 DXF786517:DYI786518 EHB786517:EIE786518 EQX786517:ESA786518 FAT786517:FBW786518 FKP786517:FLS786518 FUL786517:FVO786518 GEH786517:GFK786518 GOD786517:GPG786518 GXZ786517:GZC786518 HHV786517:HIY786518 HRR786517:HSU786518 IBN786517:ICQ786518 ILJ786517:IMM786518 IVF786517:IWI786518 JFB786517:JGE786518 JOX786517:JQA786518 JYT786517:JZW786518 KIP786517:KJS786518 KSL786517:KTO786518 LCH786517:LDK786518 LMD786517:LNG786518 LVZ786517:LXC786518 MFV786517:MGY786518 MPR786517:MQU786518 MZN786517:NAQ786518 NJJ786517:NKM786518 NTF786517:NUI786518 ODB786517:OEE786518 OMX786517:OOA786518 OWT786517:OXW786518 PGP786517:PHS786518 PQL786517:PRO786518 QAH786517:QBK786518 QKD786517:QLG786518 QTZ786517:QVC786518 RDV786517:REY786518 RNR786517:ROU786518 RXN786517:RYQ786518 SHJ786517:SIM786518 SRF786517:SSI786518 TBB786517:TCE786518 TKX786517:TMA786518 TUT786517:TVW786518 UEP786517:UFS786518 UOL786517:UPO786518 UYH786517:UZK786518 VID786517:VJG786518 VRZ786517:VTC786518 WBV786517:WCY786518 WLR786517:WMU786518 WVN786517:WWQ786518 D852053:AQ852054 JB852053:KE852054 SX852053:UA852054 ACT852053:ADW852054 AMP852053:ANS852054 AWL852053:AXO852054 BGH852053:BHK852054 BQD852053:BRG852054 BZZ852053:CBC852054 CJV852053:CKY852054 CTR852053:CUU852054 DDN852053:DEQ852054 DNJ852053:DOM852054 DXF852053:DYI852054 EHB852053:EIE852054 EQX852053:ESA852054 FAT852053:FBW852054 FKP852053:FLS852054 FUL852053:FVO852054 GEH852053:GFK852054 GOD852053:GPG852054 GXZ852053:GZC852054 HHV852053:HIY852054 HRR852053:HSU852054 IBN852053:ICQ852054 ILJ852053:IMM852054 IVF852053:IWI852054 JFB852053:JGE852054 JOX852053:JQA852054 JYT852053:JZW852054 KIP852053:KJS852054 KSL852053:KTO852054 LCH852053:LDK852054 LMD852053:LNG852054 LVZ852053:LXC852054 MFV852053:MGY852054 MPR852053:MQU852054 MZN852053:NAQ852054 NJJ852053:NKM852054 NTF852053:NUI852054 ODB852053:OEE852054 OMX852053:OOA852054 OWT852053:OXW852054 PGP852053:PHS852054 PQL852053:PRO852054 QAH852053:QBK852054 QKD852053:QLG852054 QTZ852053:QVC852054 RDV852053:REY852054 RNR852053:ROU852054 RXN852053:RYQ852054 SHJ852053:SIM852054 SRF852053:SSI852054 TBB852053:TCE852054 TKX852053:TMA852054 TUT852053:TVW852054 UEP852053:UFS852054 UOL852053:UPO852054 UYH852053:UZK852054 VID852053:VJG852054 VRZ852053:VTC852054 WBV852053:WCY852054 WLR852053:WMU852054 WVN852053:WWQ852054 D917589:AQ917590 JB917589:KE917590 SX917589:UA917590 ACT917589:ADW917590 AMP917589:ANS917590 AWL917589:AXO917590 BGH917589:BHK917590 BQD917589:BRG917590 BZZ917589:CBC917590 CJV917589:CKY917590 CTR917589:CUU917590 DDN917589:DEQ917590 DNJ917589:DOM917590 DXF917589:DYI917590 EHB917589:EIE917590 EQX917589:ESA917590 FAT917589:FBW917590 FKP917589:FLS917590 FUL917589:FVO917590 GEH917589:GFK917590 GOD917589:GPG917590 GXZ917589:GZC917590 HHV917589:HIY917590 HRR917589:HSU917590 IBN917589:ICQ917590 ILJ917589:IMM917590 IVF917589:IWI917590 JFB917589:JGE917590 JOX917589:JQA917590 JYT917589:JZW917590 KIP917589:KJS917590 KSL917589:KTO917590 LCH917589:LDK917590 LMD917589:LNG917590 LVZ917589:LXC917590 MFV917589:MGY917590 MPR917589:MQU917590 MZN917589:NAQ917590 NJJ917589:NKM917590 NTF917589:NUI917590 ODB917589:OEE917590 OMX917589:OOA917590 OWT917589:OXW917590 PGP917589:PHS917590 PQL917589:PRO917590 QAH917589:QBK917590 QKD917589:QLG917590 QTZ917589:QVC917590 RDV917589:REY917590 RNR917589:ROU917590 RXN917589:RYQ917590 SHJ917589:SIM917590 SRF917589:SSI917590 TBB917589:TCE917590 TKX917589:TMA917590 TUT917589:TVW917590 UEP917589:UFS917590 UOL917589:UPO917590 UYH917589:UZK917590 VID917589:VJG917590 VRZ917589:VTC917590 WBV917589:WCY917590 WLR917589:WMU917590 WVN917589:WWQ917590 D983125:AQ983126 JB983125:KE983126 SX983125:UA983126 ACT983125:ADW983126 AMP983125:ANS983126 AWL983125:AXO983126 BGH983125:BHK983126 BQD983125:BRG983126 BZZ983125:CBC983126 CJV983125:CKY983126 CTR983125:CUU983126 DDN983125:DEQ983126 DNJ983125:DOM983126 DXF983125:DYI983126 EHB983125:EIE983126 EQX983125:ESA983126 FAT983125:FBW983126 FKP983125:FLS983126 FUL983125:FVO983126 GEH983125:GFK983126 GOD983125:GPG983126 GXZ983125:GZC983126 HHV983125:HIY983126 HRR983125:HSU983126 IBN983125:ICQ983126 ILJ983125:IMM983126 IVF983125:IWI983126 JFB983125:JGE983126 JOX983125:JQA983126 JYT983125:JZW983126 KIP983125:KJS983126 KSL983125:KTO983126 LCH983125:LDK983126 LMD983125:LNG983126 LVZ983125:LXC983126 MFV983125:MGY983126 MPR983125:MQU983126 MZN983125:NAQ983126 NJJ983125:NKM983126 NTF983125:NUI983126 ODB983125:OEE983126 OMX983125:OOA983126 OWT983125:OXW983126 PGP983125:PHS983126 PQL983125:PRO983126 QAH983125:QBK983126 QKD983125:QLG983126 QTZ983125:QVC983126 RDV983125:REY983126 RNR983125:ROU983126 RXN983125:RYQ983126 SHJ983125:SIM983126 SRF983125:SSI983126 TBB983125:TCE983126 TKX983125:TMA983126 TUT983125:TVW983126 UEP983125:UFS983126 UOL983125:UPO983126 UYH983125:UZK983126 VID983125:VJG983126 VRZ983125:VTC983126 WBV983125:WCY983126 WLR983125:WMU983126 WVN983125:WWQ983126 D65627:AQ65627 JB65627:KE65627 SX65627:UA65627 ACT65627:ADW65627 AMP65627:ANS65627 AWL65627:AXO65627 BGH65627:BHK65627 BQD65627:BRG65627 BZZ65627:CBC65627 CJV65627:CKY65627 CTR65627:CUU65627 DDN65627:DEQ65627 DNJ65627:DOM65627 DXF65627:DYI65627 EHB65627:EIE65627 EQX65627:ESA65627 FAT65627:FBW65627 FKP65627:FLS65627 FUL65627:FVO65627 GEH65627:GFK65627 GOD65627:GPG65627 GXZ65627:GZC65627 HHV65627:HIY65627 HRR65627:HSU65627 IBN65627:ICQ65627 ILJ65627:IMM65627 IVF65627:IWI65627 JFB65627:JGE65627 JOX65627:JQA65627 JYT65627:JZW65627 KIP65627:KJS65627 KSL65627:KTO65627 LCH65627:LDK65627 LMD65627:LNG65627 LVZ65627:LXC65627 MFV65627:MGY65627 MPR65627:MQU65627 MZN65627:NAQ65627 NJJ65627:NKM65627 NTF65627:NUI65627 ODB65627:OEE65627 OMX65627:OOA65627 OWT65627:OXW65627 PGP65627:PHS65627 PQL65627:PRO65627 QAH65627:QBK65627 QKD65627:QLG65627 QTZ65627:QVC65627 RDV65627:REY65627 RNR65627:ROU65627 RXN65627:RYQ65627 SHJ65627:SIM65627 SRF65627:SSI65627 TBB65627:TCE65627 TKX65627:TMA65627 TUT65627:TVW65627 UEP65627:UFS65627 UOL65627:UPO65627 UYH65627:UZK65627 VID65627:VJG65627 VRZ65627:VTC65627 WBV65627:WCY65627 WLR65627:WMU65627 WVN65627:WWQ65627 D131163:AQ131163 JB131163:KE131163 SX131163:UA131163 ACT131163:ADW131163 AMP131163:ANS131163 AWL131163:AXO131163 BGH131163:BHK131163 BQD131163:BRG131163 BZZ131163:CBC131163 CJV131163:CKY131163 CTR131163:CUU131163 DDN131163:DEQ131163 DNJ131163:DOM131163 DXF131163:DYI131163 EHB131163:EIE131163 EQX131163:ESA131163 FAT131163:FBW131163 FKP131163:FLS131163 FUL131163:FVO131163 GEH131163:GFK131163 GOD131163:GPG131163 GXZ131163:GZC131163 HHV131163:HIY131163 HRR131163:HSU131163 IBN131163:ICQ131163 ILJ131163:IMM131163 IVF131163:IWI131163 JFB131163:JGE131163 JOX131163:JQA131163 JYT131163:JZW131163 KIP131163:KJS131163 KSL131163:KTO131163 LCH131163:LDK131163 LMD131163:LNG131163 LVZ131163:LXC131163 MFV131163:MGY131163 MPR131163:MQU131163 MZN131163:NAQ131163 NJJ131163:NKM131163 NTF131163:NUI131163 ODB131163:OEE131163 OMX131163:OOA131163 OWT131163:OXW131163 PGP131163:PHS131163 PQL131163:PRO131163 QAH131163:QBK131163 QKD131163:QLG131163 QTZ131163:QVC131163 RDV131163:REY131163 RNR131163:ROU131163 RXN131163:RYQ131163 SHJ131163:SIM131163 SRF131163:SSI131163 TBB131163:TCE131163 TKX131163:TMA131163 TUT131163:TVW131163 UEP131163:UFS131163 UOL131163:UPO131163 UYH131163:UZK131163 VID131163:VJG131163 VRZ131163:VTC131163 WBV131163:WCY131163 WLR131163:WMU131163 WVN131163:WWQ131163 D196699:AQ196699 JB196699:KE196699 SX196699:UA196699 ACT196699:ADW196699 AMP196699:ANS196699 AWL196699:AXO196699 BGH196699:BHK196699 BQD196699:BRG196699 BZZ196699:CBC196699 CJV196699:CKY196699 CTR196699:CUU196699 DDN196699:DEQ196699 DNJ196699:DOM196699 DXF196699:DYI196699 EHB196699:EIE196699 EQX196699:ESA196699 FAT196699:FBW196699 FKP196699:FLS196699 FUL196699:FVO196699 GEH196699:GFK196699 GOD196699:GPG196699 GXZ196699:GZC196699 HHV196699:HIY196699 HRR196699:HSU196699 IBN196699:ICQ196699 ILJ196699:IMM196699 IVF196699:IWI196699 JFB196699:JGE196699 JOX196699:JQA196699 JYT196699:JZW196699 KIP196699:KJS196699 KSL196699:KTO196699 LCH196699:LDK196699 LMD196699:LNG196699 LVZ196699:LXC196699 MFV196699:MGY196699 MPR196699:MQU196699 MZN196699:NAQ196699 NJJ196699:NKM196699 NTF196699:NUI196699 ODB196699:OEE196699 OMX196699:OOA196699 OWT196699:OXW196699 PGP196699:PHS196699 PQL196699:PRO196699 QAH196699:QBK196699 QKD196699:QLG196699 QTZ196699:QVC196699 RDV196699:REY196699 RNR196699:ROU196699 RXN196699:RYQ196699 SHJ196699:SIM196699 SRF196699:SSI196699 TBB196699:TCE196699 TKX196699:TMA196699 TUT196699:TVW196699 UEP196699:UFS196699 UOL196699:UPO196699 UYH196699:UZK196699 VID196699:VJG196699 VRZ196699:VTC196699 WBV196699:WCY196699 WLR196699:WMU196699 WVN196699:WWQ196699 D262235:AQ262235 JB262235:KE262235 SX262235:UA262235 ACT262235:ADW262235 AMP262235:ANS262235 AWL262235:AXO262235 BGH262235:BHK262235 BQD262235:BRG262235 BZZ262235:CBC262235 CJV262235:CKY262235 CTR262235:CUU262235 DDN262235:DEQ262235 DNJ262235:DOM262235 DXF262235:DYI262235 EHB262235:EIE262235 EQX262235:ESA262235 FAT262235:FBW262235 FKP262235:FLS262235 FUL262235:FVO262235 GEH262235:GFK262235 GOD262235:GPG262235 GXZ262235:GZC262235 HHV262235:HIY262235 HRR262235:HSU262235 IBN262235:ICQ262235 ILJ262235:IMM262235 IVF262235:IWI262235 JFB262235:JGE262235 JOX262235:JQA262235 JYT262235:JZW262235 KIP262235:KJS262235 KSL262235:KTO262235 LCH262235:LDK262235 LMD262235:LNG262235 LVZ262235:LXC262235 MFV262235:MGY262235 MPR262235:MQU262235 MZN262235:NAQ262235 NJJ262235:NKM262235 NTF262235:NUI262235 ODB262235:OEE262235 OMX262235:OOA262235 OWT262235:OXW262235 PGP262235:PHS262235 PQL262235:PRO262235 QAH262235:QBK262235 QKD262235:QLG262235 QTZ262235:QVC262235 RDV262235:REY262235 RNR262235:ROU262235 RXN262235:RYQ262235 SHJ262235:SIM262235 SRF262235:SSI262235 TBB262235:TCE262235 TKX262235:TMA262235 TUT262235:TVW262235 UEP262235:UFS262235 UOL262235:UPO262235 UYH262235:UZK262235 VID262235:VJG262235 VRZ262235:VTC262235 WBV262235:WCY262235 WLR262235:WMU262235 WVN262235:WWQ262235 D327771:AQ327771 JB327771:KE327771 SX327771:UA327771 ACT327771:ADW327771 AMP327771:ANS327771 AWL327771:AXO327771 BGH327771:BHK327771 BQD327771:BRG327771 BZZ327771:CBC327771 CJV327771:CKY327771 CTR327771:CUU327771 DDN327771:DEQ327771 DNJ327771:DOM327771 DXF327771:DYI327771 EHB327771:EIE327771 EQX327771:ESA327771 FAT327771:FBW327771 FKP327771:FLS327771 FUL327771:FVO327771 GEH327771:GFK327771 GOD327771:GPG327771 GXZ327771:GZC327771 HHV327771:HIY327771 HRR327771:HSU327771 IBN327771:ICQ327771 ILJ327771:IMM327771 IVF327771:IWI327771 JFB327771:JGE327771 JOX327771:JQA327771 JYT327771:JZW327771 KIP327771:KJS327771 KSL327771:KTO327771 LCH327771:LDK327771 LMD327771:LNG327771 LVZ327771:LXC327771 MFV327771:MGY327771 MPR327771:MQU327771 MZN327771:NAQ327771 NJJ327771:NKM327771 NTF327771:NUI327771 ODB327771:OEE327771 OMX327771:OOA327771 OWT327771:OXW327771 PGP327771:PHS327771 PQL327771:PRO327771 QAH327771:QBK327771 QKD327771:QLG327771 QTZ327771:QVC327771 RDV327771:REY327771 RNR327771:ROU327771 RXN327771:RYQ327771 SHJ327771:SIM327771 SRF327771:SSI327771 TBB327771:TCE327771 TKX327771:TMA327771 TUT327771:TVW327771 UEP327771:UFS327771 UOL327771:UPO327771 UYH327771:UZK327771 VID327771:VJG327771 VRZ327771:VTC327771 WBV327771:WCY327771 WLR327771:WMU327771 WVN327771:WWQ327771 D393307:AQ393307 JB393307:KE393307 SX393307:UA393307 ACT393307:ADW393307 AMP393307:ANS393307 AWL393307:AXO393307 BGH393307:BHK393307 BQD393307:BRG393307 BZZ393307:CBC393307 CJV393307:CKY393307 CTR393307:CUU393307 DDN393307:DEQ393307 DNJ393307:DOM393307 DXF393307:DYI393307 EHB393307:EIE393307 EQX393307:ESA393307 FAT393307:FBW393307 FKP393307:FLS393307 FUL393307:FVO393307 GEH393307:GFK393307 GOD393307:GPG393307 GXZ393307:GZC393307 HHV393307:HIY393307 HRR393307:HSU393307 IBN393307:ICQ393307 ILJ393307:IMM393307 IVF393307:IWI393307 JFB393307:JGE393307 JOX393307:JQA393307 JYT393307:JZW393307 KIP393307:KJS393307 KSL393307:KTO393307 LCH393307:LDK393307 LMD393307:LNG393307 LVZ393307:LXC393307 MFV393307:MGY393307 MPR393307:MQU393307 MZN393307:NAQ393307 NJJ393307:NKM393307 NTF393307:NUI393307 ODB393307:OEE393307 OMX393307:OOA393307 OWT393307:OXW393307 PGP393307:PHS393307 PQL393307:PRO393307 QAH393307:QBK393307 QKD393307:QLG393307 QTZ393307:QVC393307 RDV393307:REY393307 RNR393307:ROU393307 RXN393307:RYQ393307 SHJ393307:SIM393307 SRF393307:SSI393307 TBB393307:TCE393307 TKX393307:TMA393307 TUT393307:TVW393307 UEP393307:UFS393307 UOL393307:UPO393307 UYH393307:UZK393307 VID393307:VJG393307 VRZ393307:VTC393307 WBV393307:WCY393307 WLR393307:WMU393307 WVN393307:WWQ393307 D458843:AQ458843 JB458843:KE458843 SX458843:UA458843 ACT458843:ADW458843 AMP458843:ANS458843 AWL458843:AXO458843 BGH458843:BHK458843 BQD458843:BRG458843 BZZ458843:CBC458843 CJV458843:CKY458843 CTR458843:CUU458843 DDN458843:DEQ458843 DNJ458843:DOM458843 DXF458843:DYI458843 EHB458843:EIE458843 EQX458843:ESA458843 FAT458843:FBW458843 FKP458843:FLS458843 FUL458843:FVO458843 GEH458843:GFK458843 GOD458843:GPG458843 GXZ458843:GZC458843 HHV458843:HIY458843 HRR458843:HSU458843 IBN458843:ICQ458843 ILJ458843:IMM458843 IVF458843:IWI458843 JFB458843:JGE458843 JOX458843:JQA458843 JYT458843:JZW458843 KIP458843:KJS458843 KSL458843:KTO458843 LCH458843:LDK458843 LMD458843:LNG458843 LVZ458843:LXC458843 MFV458843:MGY458843 MPR458843:MQU458843 MZN458843:NAQ458843 NJJ458843:NKM458843 NTF458843:NUI458843 ODB458843:OEE458843 OMX458843:OOA458843 OWT458843:OXW458843 PGP458843:PHS458843 PQL458843:PRO458843 QAH458843:QBK458843 QKD458843:QLG458843 QTZ458843:QVC458843 RDV458843:REY458843 RNR458843:ROU458843 RXN458843:RYQ458843 SHJ458843:SIM458843 SRF458843:SSI458843 TBB458843:TCE458843 TKX458843:TMA458843 TUT458843:TVW458843 UEP458843:UFS458843 UOL458843:UPO458843 UYH458843:UZK458843 VID458843:VJG458843 VRZ458843:VTC458843 WBV458843:WCY458843 WLR458843:WMU458843 WVN458843:WWQ458843 D524379:AQ524379 JB524379:KE524379 SX524379:UA524379 ACT524379:ADW524379 AMP524379:ANS524379 AWL524379:AXO524379 BGH524379:BHK524379 BQD524379:BRG524379 BZZ524379:CBC524379 CJV524379:CKY524379 CTR524379:CUU524379 DDN524379:DEQ524379 DNJ524379:DOM524379 DXF524379:DYI524379 EHB524379:EIE524379 EQX524379:ESA524379 FAT524379:FBW524379 FKP524379:FLS524379 FUL524379:FVO524379 GEH524379:GFK524379 GOD524379:GPG524379 GXZ524379:GZC524379 HHV524379:HIY524379 HRR524379:HSU524379 IBN524379:ICQ524379 ILJ524379:IMM524379 IVF524379:IWI524379 JFB524379:JGE524379 JOX524379:JQA524379 JYT524379:JZW524379 KIP524379:KJS524379 KSL524379:KTO524379 LCH524379:LDK524379 LMD524379:LNG524379 LVZ524379:LXC524379 MFV524379:MGY524379 MPR524379:MQU524379 MZN524379:NAQ524379 NJJ524379:NKM524379 NTF524379:NUI524379 ODB524379:OEE524379 OMX524379:OOA524379 OWT524379:OXW524379 PGP524379:PHS524379 PQL524379:PRO524379 QAH524379:QBK524379 QKD524379:QLG524379 QTZ524379:QVC524379 RDV524379:REY524379 RNR524379:ROU524379 RXN524379:RYQ524379 SHJ524379:SIM524379 SRF524379:SSI524379 TBB524379:TCE524379 TKX524379:TMA524379 TUT524379:TVW524379 UEP524379:UFS524379 UOL524379:UPO524379 UYH524379:UZK524379 VID524379:VJG524379 VRZ524379:VTC524379 WBV524379:WCY524379 WLR524379:WMU524379 WVN524379:WWQ524379 D589915:AQ589915 JB589915:KE589915 SX589915:UA589915 ACT589915:ADW589915 AMP589915:ANS589915 AWL589915:AXO589915 BGH589915:BHK589915 BQD589915:BRG589915 BZZ589915:CBC589915 CJV589915:CKY589915 CTR589915:CUU589915 DDN589915:DEQ589915 DNJ589915:DOM589915 DXF589915:DYI589915 EHB589915:EIE589915 EQX589915:ESA589915 FAT589915:FBW589915 FKP589915:FLS589915 FUL589915:FVO589915 GEH589915:GFK589915 GOD589915:GPG589915 GXZ589915:GZC589915 HHV589915:HIY589915 HRR589915:HSU589915 IBN589915:ICQ589915 ILJ589915:IMM589915 IVF589915:IWI589915 JFB589915:JGE589915 JOX589915:JQA589915 JYT589915:JZW589915 KIP589915:KJS589915 KSL589915:KTO589915 LCH589915:LDK589915 LMD589915:LNG589915 LVZ589915:LXC589915 MFV589915:MGY589915 MPR589915:MQU589915 MZN589915:NAQ589915 NJJ589915:NKM589915 NTF589915:NUI589915 ODB589915:OEE589915 OMX589915:OOA589915 OWT589915:OXW589915 PGP589915:PHS589915 PQL589915:PRO589915 QAH589915:QBK589915 QKD589915:QLG589915 QTZ589915:QVC589915 RDV589915:REY589915 RNR589915:ROU589915 RXN589915:RYQ589915 SHJ589915:SIM589915 SRF589915:SSI589915 TBB589915:TCE589915 TKX589915:TMA589915 TUT589915:TVW589915 UEP589915:UFS589915 UOL589915:UPO589915 UYH589915:UZK589915 VID589915:VJG589915 VRZ589915:VTC589915 WBV589915:WCY589915 WLR589915:WMU589915 WVN589915:WWQ589915 D655451:AQ655451 JB655451:KE655451 SX655451:UA655451 ACT655451:ADW655451 AMP655451:ANS655451 AWL655451:AXO655451 BGH655451:BHK655451 BQD655451:BRG655451 BZZ655451:CBC655451 CJV655451:CKY655451 CTR655451:CUU655451 DDN655451:DEQ655451 DNJ655451:DOM655451 DXF655451:DYI655451 EHB655451:EIE655451 EQX655451:ESA655451 FAT655451:FBW655451 FKP655451:FLS655451 FUL655451:FVO655451 GEH655451:GFK655451 GOD655451:GPG655451 GXZ655451:GZC655451 HHV655451:HIY655451 HRR655451:HSU655451 IBN655451:ICQ655451 ILJ655451:IMM655451 IVF655451:IWI655451 JFB655451:JGE655451 JOX655451:JQA655451 JYT655451:JZW655451 KIP655451:KJS655451 KSL655451:KTO655451 LCH655451:LDK655451 LMD655451:LNG655451 LVZ655451:LXC655451 MFV655451:MGY655451 MPR655451:MQU655451 MZN655451:NAQ655451 NJJ655451:NKM655451 NTF655451:NUI655451 ODB655451:OEE655451 OMX655451:OOA655451 OWT655451:OXW655451 PGP655451:PHS655451 PQL655451:PRO655451 QAH655451:QBK655451 QKD655451:QLG655451 QTZ655451:QVC655451 RDV655451:REY655451 RNR655451:ROU655451 RXN655451:RYQ655451 SHJ655451:SIM655451 SRF655451:SSI655451 TBB655451:TCE655451 TKX655451:TMA655451 TUT655451:TVW655451 UEP655451:UFS655451 UOL655451:UPO655451 UYH655451:UZK655451 VID655451:VJG655451 VRZ655451:VTC655451 WBV655451:WCY655451 WLR655451:WMU655451 WVN655451:WWQ655451 D720987:AQ720987 JB720987:KE720987 SX720987:UA720987 ACT720987:ADW720987 AMP720987:ANS720987 AWL720987:AXO720987 BGH720987:BHK720987 BQD720987:BRG720987 BZZ720987:CBC720987 CJV720987:CKY720987 CTR720987:CUU720987 DDN720987:DEQ720987 DNJ720987:DOM720987 DXF720987:DYI720987 EHB720987:EIE720987 EQX720987:ESA720987 FAT720987:FBW720987 FKP720987:FLS720987 FUL720987:FVO720987 GEH720987:GFK720987 GOD720987:GPG720987 GXZ720987:GZC720987 HHV720987:HIY720987 HRR720987:HSU720987 IBN720987:ICQ720987 ILJ720987:IMM720987 IVF720987:IWI720987 JFB720987:JGE720987 JOX720987:JQA720987 JYT720987:JZW720987 KIP720987:KJS720987 KSL720987:KTO720987 LCH720987:LDK720987 LMD720987:LNG720987 LVZ720987:LXC720987 MFV720987:MGY720987 MPR720987:MQU720987 MZN720987:NAQ720987 NJJ720987:NKM720987 NTF720987:NUI720987 ODB720987:OEE720987 OMX720987:OOA720987 OWT720987:OXW720987 PGP720987:PHS720987 PQL720987:PRO720987 QAH720987:QBK720987 QKD720987:QLG720987 QTZ720987:QVC720987 RDV720987:REY720987 RNR720987:ROU720987 RXN720987:RYQ720987 SHJ720987:SIM720987 SRF720987:SSI720987 TBB720987:TCE720987 TKX720987:TMA720987 TUT720987:TVW720987 UEP720987:UFS720987 UOL720987:UPO720987 UYH720987:UZK720987 VID720987:VJG720987 VRZ720987:VTC720987 WBV720987:WCY720987 WLR720987:WMU720987 WVN720987:WWQ720987 D786523:AQ786523 JB786523:KE786523 SX786523:UA786523 ACT786523:ADW786523 AMP786523:ANS786523 AWL786523:AXO786523 BGH786523:BHK786523 BQD786523:BRG786523 BZZ786523:CBC786523 CJV786523:CKY786523 CTR786523:CUU786523 DDN786523:DEQ786523 DNJ786523:DOM786523 DXF786523:DYI786523 EHB786523:EIE786523 EQX786523:ESA786523 FAT786523:FBW786523 FKP786523:FLS786523 FUL786523:FVO786523 GEH786523:GFK786523 GOD786523:GPG786523 GXZ786523:GZC786523 HHV786523:HIY786523 HRR786523:HSU786523 IBN786523:ICQ786523 ILJ786523:IMM786523 IVF786523:IWI786523 JFB786523:JGE786523 JOX786523:JQA786523 JYT786523:JZW786523 KIP786523:KJS786523 KSL786523:KTO786523 LCH786523:LDK786523 LMD786523:LNG786523 LVZ786523:LXC786523 MFV786523:MGY786523 MPR786523:MQU786523 MZN786523:NAQ786523 NJJ786523:NKM786523 NTF786523:NUI786523 ODB786523:OEE786523 OMX786523:OOA786523 OWT786523:OXW786523 PGP786523:PHS786523 PQL786523:PRO786523 QAH786523:QBK786523 QKD786523:QLG786523 QTZ786523:QVC786523 RDV786523:REY786523 RNR786523:ROU786523 RXN786523:RYQ786523 SHJ786523:SIM786523 SRF786523:SSI786523 TBB786523:TCE786523 TKX786523:TMA786523 TUT786523:TVW786523 UEP786523:UFS786523 UOL786523:UPO786523 UYH786523:UZK786523 VID786523:VJG786523 VRZ786523:VTC786523 WBV786523:WCY786523 WLR786523:WMU786523 WVN786523:WWQ786523 D852059:AQ852059 JB852059:KE852059 SX852059:UA852059 ACT852059:ADW852059 AMP852059:ANS852059 AWL852059:AXO852059 BGH852059:BHK852059 BQD852059:BRG852059 BZZ852059:CBC852059 CJV852059:CKY852059 CTR852059:CUU852059 DDN852059:DEQ852059 DNJ852059:DOM852059 DXF852059:DYI852059 EHB852059:EIE852059 EQX852059:ESA852059 FAT852059:FBW852059 FKP852059:FLS852059 FUL852059:FVO852059 GEH852059:GFK852059 GOD852059:GPG852059 GXZ852059:GZC852059 HHV852059:HIY852059 HRR852059:HSU852059 IBN852059:ICQ852059 ILJ852059:IMM852059 IVF852059:IWI852059 JFB852059:JGE852059 JOX852059:JQA852059 JYT852059:JZW852059 KIP852059:KJS852059 KSL852059:KTO852059 LCH852059:LDK852059 LMD852059:LNG852059 LVZ852059:LXC852059 MFV852059:MGY852059 MPR852059:MQU852059 MZN852059:NAQ852059 NJJ852059:NKM852059 NTF852059:NUI852059 ODB852059:OEE852059 OMX852059:OOA852059 OWT852059:OXW852059 PGP852059:PHS852059 PQL852059:PRO852059 QAH852059:QBK852059 QKD852059:QLG852059 QTZ852059:QVC852059 RDV852059:REY852059 RNR852059:ROU852059 RXN852059:RYQ852059 SHJ852059:SIM852059 SRF852059:SSI852059 TBB852059:TCE852059 TKX852059:TMA852059 TUT852059:TVW852059 UEP852059:UFS852059 UOL852059:UPO852059 UYH852059:UZK852059 VID852059:VJG852059 VRZ852059:VTC852059 WBV852059:WCY852059 WLR852059:WMU852059 WVN852059:WWQ852059 D917595:AQ917595 JB917595:KE917595 SX917595:UA917595 ACT917595:ADW917595 AMP917595:ANS917595 AWL917595:AXO917595 BGH917595:BHK917595 BQD917595:BRG917595 BZZ917595:CBC917595 CJV917595:CKY917595 CTR917595:CUU917595 DDN917595:DEQ917595 DNJ917595:DOM917595 DXF917595:DYI917595 EHB917595:EIE917595 EQX917595:ESA917595 FAT917595:FBW917595 FKP917595:FLS917595 FUL917595:FVO917595 GEH917595:GFK917595 GOD917595:GPG917595 GXZ917595:GZC917595 HHV917595:HIY917595 HRR917595:HSU917595 IBN917595:ICQ917595 ILJ917595:IMM917595 IVF917595:IWI917595 JFB917595:JGE917595 JOX917595:JQA917595 JYT917595:JZW917595 KIP917595:KJS917595 KSL917595:KTO917595 LCH917595:LDK917595 LMD917595:LNG917595 LVZ917595:LXC917595 MFV917595:MGY917595 MPR917595:MQU917595 MZN917595:NAQ917595 NJJ917595:NKM917595 NTF917595:NUI917595 ODB917595:OEE917595 OMX917595:OOA917595 OWT917595:OXW917595 PGP917595:PHS917595 PQL917595:PRO917595 QAH917595:QBK917595 QKD917595:QLG917595 QTZ917595:QVC917595 RDV917595:REY917595 RNR917595:ROU917595 RXN917595:RYQ917595 SHJ917595:SIM917595 SRF917595:SSI917595 TBB917595:TCE917595 TKX917595:TMA917595 TUT917595:TVW917595 UEP917595:UFS917595 UOL917595:UPO917595 UYH917595:UZK917595 VID917595:VJG917595 VRZ917595:VTC917595 WBV917595:WCY917595 WLR917595:WMU917595 WVN917595:WWQ917595 D983131:AQ983131 JB983131:KE983131 SX983131:UA983131 ACT983131:ADW983131 AMP983131:ANS983131 AWL983131:AXO983131 BGH983131:BHK983131 BQD983131:BRG983131 BZZ983131:CBC983131 CJV983131:CKY983131 CTR983131:CUU983131 DDN983131:DEQ983131 DNJ983131:DOM983131 DXF983131:DYI983131 EHB983131:EIE983131 EQX983131:ESA983131 FAT983131:FBW983131 FKP983131:FLS983131 FUL983131:FVO983131 GEH983131:GFK983131 GOD983131:GPG983131 GXZ983131:GZC983131 HHV983131:HIY983131 HRR983131:HSU983131 IBN983131:ICQ983131 ILJ983131:IMM983131 IVF983131:IWI983131 JFB983131:JGE983131 JOX983131:JQA983131 JYT983131:JZW983131 KIP983131:KJS983131 KSL983131:KTO983131 LCH983131:LDK983131 LMD983131:LNG983131 LVZ983131:LXC983131 MFV983131:MGY983131 MPR983131:MQU983131 MZN983131:NAQ983131 NJJ983131:NKM983131 NTF983131:NUI983131 ODB983131:OEE983131 OMX983131:OOA983131 OWT983131:OXW983131 PGP983131:PHS983131 PQL983131:PRO983131 QAH983131:QBK983131 QKD983131:QLG983131 QTZ983131:QVC983131 RDV983131:REY983131 RNR983131:ROU983131 RXN983131:RYQ983131 SHJ983131:SIM983131 SRF983131:SSI983131 TBB983131:TCE983131 TKX983131:TMA983131 TUT983131:TVW983131 UEP983131:UFS983131 UOL983131:UPO983131 UYH983131:UZK983131 VID983131:VJG983131 VRZ983131:VTC983131 WBV983131:WCY983131 WLR983131:WMU983131 WVN983131:WWQ983131 WVN113:WWQ122 JB79:KE83 SX79:UA83 ACT79:ADW83 AMP79:ANS83 AWL79:AXO83 BGH79:BHK83 BQD79:BRG83 BZZ79:CBC83 CJV79:CKY83 CTR79:CUU83 DDN79:DEQ83 DNJ79:DOM83 DXF79:DYI83 EHB79:EIE83 EQX79:ESA83 FAT79:FBW83 FKP79:FLS83 FUL79:FVO83 GEH79:GFK83 GOD79:GPG83 GXZ79:GZC83 HHV79:HIY83 HRR79:HSU83 IBN79:ICQ83 ILJ79:IMM83 IVF79:IWI83 JFB79:JGE83 JOX79:JQA83 JYT79:JZW83 KIP79:KJS83 KSL79:KTO83 LCH79:LDK83 LMD79:LNG83 LVZ79:LXC83 MFV79:MGY83 MPR79:MQU83 MZN79:NAQ83 NJJ79:NKM83 NTF79:NUI83 ODB79:OEE83 OMX79:OOA83 OWT79:OXW83 PGP79:PHS83 PQL79:PRO83 QAH79:QBK83 QKD79:QLG83 QTZ79:QVC83 RDV79:REY83 RNR79:ROU83 RXN79:RYQ83 SHJ79:SIM83 SRF79:SSI83 TBB79:TCE83 TKX79:TMA83 TUT79:TVW83 UEP79:UFS83 UOL79:UPO83 UYH79:UZK83 VID79:VJG83 VRZ79:VTC83 WBV79:WCY83 WLR79:WMU83 WVN79:WWQ83 D65572:AQ65576 JB65572:KE65576 SX65572:UA65576 ACT65572:ADW65576 AMP65572:ANS65576 AWL65572:AXO65576 BGH65572:BHK65576 BQD65572:BRG65576 BZZ65572:CBC65576 CJV65572:CKY65576 CTR65572:CUU65576 DDN65572:DEQ65576 DNJ65572:DOM65576 DXF65572:DYI65576 EHB65572:EIE65576 EQX65572:ESA65576 FAT65572:FBW65576 FKP65572:FLS65576 FUL65572:FVO65576 GEH65572:GFK65576 GOD65572:GPG65576 GXZ65572:GZC65576 HHV65572:HIY65576 HRR65572:HSU65576 IBN65572:ICQ65576 ILJ65572:IMM65576 IVF65572:IWI65576 JFB65572:JGE65576 JOX65572:JQA65576 JYT65572:JZW65576 KIP65572:KJS65576 KSL65572:KTO65576 LCH65572:LDK65576 LMD65572:LNG65576 LVZ65572:LXC65576 MFV65572:MGY65576 MPR65572:MQU65576 MZN65572:NAQ65576 NJJ65572:NKM65576 NTF65572:NUI65576 ODB65572:OEE65576 OMX65572:OOA65576 OWT65572:OXW65576 PGP65572:PHS65576 PQL65572:PRO65576 QAH65572:QBK65576 QKD65572:QLG65576 QTZ65572:QVC65576 RDV65572:REY65576 RNR65572:ROU65576 RXN65572:RYQ65576 SHJ65572:SIM65576 SRF65572:SSI65576 TBB65572:TCE65576 TKX65572:TMA65576 TUT65572:TVW65576 UEP65572:UFS65576 UOL65572:UPO65576 UYH65572:UZK65576 VID65572:VJG65576 VRZ65572:VTC65576 WBV65572:WCY65576 WLR65572:WMU65576 WVN65572:WWQ65576 D131108:AQ131112 JB131108:KE131112 SX131108:UA131112 ACT131108:ADW131112 AMP131108:ANS131112 AWL131108:AXO131112 BGH131108:BHK131112 BQD131108:BRG131112 BZZ131108:CBC131112 CJV131108:CKY131112 CTR131108:CUU131112 DDN131108:DEQ131112 DNJ131108:DOM131112 DXF131108:DYI131112 EHB131108:EIE131112 EQX131108:ESA131112 FAT131108:FBW131112 FKP131108:FLS131112 FUL131108:FVO131112 GEH131108:GFK131112 GOD131108:GPG131112 GXZ131108:GZC131112 HHV131108:HIY131112 HRR131108:HSU131112 IBN131108:ICQ131112 ILJ131108:IMM131112 IVF131108:IWI131112 JFB131108:JGE131112 JOX131108:JQA131112 JYT131108:JZW131112 KIP131108:KJS131112 KSL131108:KTO131112 LCH131108:LDK131112 LMD131108:LNG131112 LVZ131108:LXC131112 MFV131108:MGY131112 MPR131108:MQU131112 MZN131108:NAQ131112 NJJ131108:NKM131112 NTF131108:NUI131112 ODB131108:OEE131112 OMX131108:OOA131112 OWT131108:OXW131112 PGP131108:PHS131112 PQL131108:PRO131112 QAH131108:QBK131112 QKD131108:QLG131112 QTZ131108:QVC131112 RDV131108:REY131112 RNR131108:ROU131112 RXN131108:RYQ131112 SHJ131108:SIM131112 SRF131108:SSI131112 TBB131108:TCE131112 TKX131108:TMA131112 TUT131108:TVW131112 UEP131108:UFS131112 UOL131108:UPO131112 UYH131108:UZK131112 VID131108:VJG131112 VRZ131108:VTC131112 WBV131108:WCY131112 WLR131108:WMU131112 WVN131108:WWQ131112 D196644:AQ196648 JB196644:KE196648 SX196644:UA196648 ACT196644:ADW196648 AMP196644:ANS196648 AWL196644:AXO196648 BGH196644:BHK196648 BQD196644:BRG196648 BZZ196644:CBC196648 CJV196644:CKY196648 CTR196644:CUU196648 DDN196644:DEQ196648 DNJ196644:DOM196648 DXF196644:DYI196648 EHB196644:EIE196648 EQX196644:ESA196648 FAT196644:FBW196648 FKP196644:FLS196648 FUL196644:FVO196648 GEH196644:GFK196648 GOD196644:GPG196648 GXZ196644:GZC196648 HHV196644:HIY196648 HRR196644:HSU196648 IBN196644:ICQ196648 ILJ196644:IMM196648 IVF196644:IWI196648 JFB196644:JGE196648 JOX196644:JQA196648 JYT196644:JZW196648 KIP196644:KJS196648 KSL196644:KTO196648 LCH196644:LDK196648 LMD196644:LNG196648 LVZ196644:LXC196648 MFV196644:MGY196648 MPR196644:MQU196648 MZN196644:NAQ196648 NJJ196644:NKM196648 NTF196644:NUI196648 ODB196644:OEE196648 OMX196644:OOA196648 OWT196644:OXW196648 PGP196644:PHS196648 PQL196644:PRO196648 QAH196644:QBK196648 QKD196644:QLG196648 QTZ196644:QVC196648 RDV196644:REY196648 RNR196644:ROU196648 RXN196644:RYQ196648 SHJ196644:SIM196648 SRF196644:SSI196648 TBB196644:TCE196648 TKX196644:TMA196648 TUT196644:TVW196648 UEP196644:UFS196648 UOL196644:UPO196648 UYH196644:UZK196648 VID196644:VJG196648 VRZ196644:VTC196648 WBV196644:WCY196648 WLR196644:WMU196648 WVN196644:WWQ196648 D262180:AQ262184 JB262180:KE262184 SX262180:UA262184 ACT262180:ADW262184 AMP262180:ANS262184 AWL262180:AXO262184 BGH262180:BHK262184 BQD262180:BRG262184 BZZ262180:CBC262184 CJV262180:CKY262184 CTR262180:CUU262184 DDN262180:DEQ262184 DNJ262180:DOM262184 DXF262180:DYI262184 EHB262180:EIE262184 EQX262180:ESA262184 FAT262180:FBW262184 FKP262180:FLS262184 FUL262180:FVO262184 GEH262180:GFK262184 GOD262180:GPG262184 GXZ262180:GZC262184 HHV262180:HIY262184 HRR262180:HSU262184 IBN262180:ICQ262184 ILJ262180:IMM262184 IVF262180:IWI262184 JFB262180:JGE262184 JOX262180:JQA262184 JYT262180:JZW262184 KIP262180:KJS262184 KSL262180:KTO262184 LCH262180:LDK262184 LMD262180:LNG262184 LVZ262180:LXC262184 MFV262180:MGY262184 MPR262180:MQU262184 MZN262180:NAQ262184 NJJ262180:NKM262184 NTF262180:NUI262184 ODB262180:OEE262184 OMX262180:OOA262184 OWT262180:OXW262184 PGP262180:PHS262184 PQL262180:PRO262184 QAH262180:QBK262184 QKD262180:QLG262184 QTZ262180:QVC262184 RDV262180:REY262184 RNR262180:ROU262184 RXN262180:RYQ262184 SHJ262180:SIM262184 SRF262180:SSI262184 TBB262180:TCE262184 TKX262180:TMA262184 TUT262180:TVW262184 UEP262180:UFS262184 UOL262180:UPO262184 UYH262180:UZK262184 VID262180:VJG262184 VRZ262180:VTC262184 WBV262180:WCY262184 WLR262180:WMU262184 WVN262180:WWQ262184 D327716:AQ327720 JB327716:KE327720 SX327716:UA327720 ACT327716:ADW327720 AMP327716:ANS327720 AWL327716:AXO327720 BGH327716:BHK327720 BQD327716:BRG327720 BZZ327716:CBC327720 CJV327716:CKY327720 CTR327716:CUU327720 DDN327716:DEQ327720 DNJ327716:DOM327720 DXF327716:DYI327720 EHB327716:EIE327720 EQX327716:ESA327720 FAT327716:FBW327720 FKP327716:FLS327720 FUL327716:FVO327720 GEH327716:GFK327720 GOD327716:GPG327720 GXZ327716:GZC327720 HHV327716:HIY327720 HRR327716:HSU327720 IBN327716:ICQ327720 ILJ327716:IMM327720 IVF327716:IWI327720 JFB327716:JGE327720 JOX327716:JQA327720 JYT327716:JZW327720 KIP327716:KJS327720 KSL327716:KTO327720 LCH327716:LDK327720 LMD327716:LNG327720 LVZ327716:LXC327720 MFV327716:MGY327720 MPR327716:MQU327720 MZN327716:NAQ327720 NJJ327716:NKM327720 NTF327716:NUI327720 ODB327716:OEE327720 OMX327716:OOA327720 OWT327716:OXW327720 PGP327716:PHS327720 PQL327716:PRO327720 QAH327716:QBK327720 QKD327716:QLG327720 QTZ327716:QVC327720 RDV327716:REY327720 RNR327716:ROU327720 RXN327716:RYQ327720 SHJ327716:SIM327720 SRF327716:SSI327720 TBB327716:TCE327720 TKX327716:TMA327720 TUT327716:TVW327720 UEP327716:UFS327720 UOL327716:UPO327720 UYH327716:UZK327720 VID327716:VJG327720 VRZ327716:VTC327720 WBV327716:WCY327720 WLR327716:WMU327720 WVN327716:WWQ327720 D393252:AQ393256 JB393252:KE393256 SX393252:UA393256 ACT393252:ADW393256 AMP393252:ANS393256 AWL393252:AXO393256 BGH393252:BHK393256 BQD393252:BRG393256 BZZ393252:CBC393256 CJV393252:CKY393256 CTR393252:CUU393256 DDN393252:DEQ393256 DNJ393252:DOM393256 DXF393252:DYI393256 EHB393252:EIE393256 EQX393252:ESA393256 FAT393252:FBW393256 FKP393252:FLS393256 FUL393252:FVO393256 GEH393252:GFK393256 GOD393252:GPG393256 GXZ393252:GZC393256 HHV393252:HIY393256 HRR393252:HSU393256 IBN393252:ICQ393256 ILJ393252:IMM393256 IVF393252:IWI393256 JFB393252:JGE393256 JOX393252:JQA393256 JYT393252:JZW393256 KIP393252:KJS393256 KSL393252:KTO393256 LCH393252:LDK393256 LMD393252:LNG393256 LVZ393252:LXC393256 MFV393252:MGY393256 MPR393252:MQU393256 MZN393252:NAQ393256 NJJ393252:NKM393256 NTF393252:NUI393256 ODB393252:OEE393256 OMX393252:OOA393256 OWT393252:OXW393256 PGP393252:PHS393256 PQL393252:PRO393256 QAH393252:QBK393256 QKD393252:QLG393256 QTZ393252:QVC393256 RDV393252:REY393256 RNR393252:ROU393256 RXN393252:RYQ393256 SHJ393252:SIM393256 SRF393252:SSI393256 TBB393252:TCE393256 TKX393252:TMA393256 TUT393252:TVW393256 UEP393252:UFS393256 UOL393252:UPO393256 UYH393252:UZK393256 VID393252:VJG393256 VRZ393252:VTC393256 WBV393252:WCY393256 WLR393252:WMU393256 WVN393252:WWQ393256 D458788:AQ458792 JB458788:KE458792 SX458788:UA458792 ACT458788:ADW458792 AMP458788:ANS458792 AWL458788:AXO458792 BGH458788:BHK458792 BQD458788:BRG458792 BZZ458788:CBC458792 CJV458788:CKY458792 CTR458788:CUU458792 DDN458788:DEQ458792 DNJ458788:DOM458792 DXF458788:DYI458792 EHB458788:EIE458792 EQX458788:ESA458792 FAT458788:FBW458792 FKP458788:FLS458792 FUL458788:FVO458792 GEH458788:GFK458792 GOD458788:GPG458792 GXZ458788:GZC458792 HHV458788:HIY458792 HRR458788:HSU458792 IBN458788:ICQ458792 ILJ458788:IMM458792 IVF458788:IWI458792 JFB458788:JGE458792 JOX458788:JQA458792 JYT458788:JZW458792 KIP458788:KJS458792 KSL458788:KTO458792 LCH458788:LDK458792 LMD458788:LNG458792 LVZ458788:LXC458792 MFV458788:MGY458792 MPR458788:MQU458792 MZN458788:NAQ458792 NJJ458788:NKM458792 NTF458788:NUI458792 ODB458788:OEE458792 OMX458788:OOA458792 OWT458788:OXW458792 PGP458788:PHS458792 PQL458788:PRO458792 QAH458788:QBK458792 QKD458788:QLG458792 QTZ458788:QVC458792 RDV458788:REY458792 RNR458788:ROU458792 RXN458788:RYQ458792 SHJ458788:SIM458792 SRF458788:SSI458792 TBB458788:TCE458792 TKX458788:TMA458792 TUT458788:TVW458792 UEP458788:UFS458792 UOL458788:UPO458792 UYH458788:UZK458792 VID458788:VJG458792 VRZ458788:VTC458792 WBV458788:WCY458792 WLR458788:WMU458792 WVN458788:WWQ458792 D524324:AQ524328 JB524324:KE524328 SX524324:UA524328 ACT524324:ADW524328 AMP524324:ANS524328 AWL524324:AXO524328 BGH524324:BHK524328 BQD524324:BRG524328 BZZ524324:CBC524328 CJV524324:CKY524328 CTR524324:CUU524328 DDN524324:DEQ524328 DNJ524324:DOM524328 DXF524324:DYI524328 EHB524324:EIE524328 EQX524324:ESA524328 FAT524324:FBW524328 FKP524324:FLS524328 FUL524324:FVO524328 GEH524324:GFK524328 GOD524324:GPG524328 GXZ524324:GZC524328 HHV524324:HIY524328 HRR524324:HSU524328 IBN524324:ICQ524328 ILJ524324:IMM524328 IVF524324:IWI524328 JFB524324:JGE524328 JOX524324:JQA524328 JYT524324:JZW524328 KIP524324:KJS524328 KSL524324:KTO524328 LCH524324:LDK524328 LMD524324:LNG524328 LVZ524324:LXC524328 MFV524324:MGY524328 MPR524324:MQU524328 MZN524324:NAQ524328 NJJ524324:NKM524328 NTF524324:NUI524328 ODB524324:OEE524328 OMX524324:OOA524328 OWT524324:OXW524328 PGP524324:PHS524328 PQL524324:PRO524328 QAH524324:QBK524328 QKD524324:QLG524328 QTZ524324:QVC524328 RDV524324:REY524328 RNR524324:ROU524328 RXN524324:RYQ524328 SHJ524324:SIM524328 SRF524324:SSI524328 TBB524324:TCE524328 TKX524324:TMA524328 TUT524324:TVW524328 UEP524324:UFS524328 UOL524324:UPO524328 UYH524324:UZK524328 VID524324:VJG524328 VRZ524324:VTC524328 WBV524324:WCY524328 WLR524324:WMU524328 WVN524324:WWQ524328 D589860:AQ589864 JB589860:KE589864 SX589860:UA589864 ACT589860:ADW589864 AMP589860:ANS589864 AWL589860:AXO589864 BGH589860:BHK589864 BQD589860:BRG589864 BZZ589860:CBC589864 CJV589860:CKY589864 CTR589860:CUU589864 DDN589860:DEQ589864 DNJ589860:DOM589864 DXF589860:DYI589864 EHB589860:EIE589864 EQX589860:ESA589864 FAT589860:FBW589864 FKP589860:FLS589864 FUL589860:FVO589864 GEH589860:GFK589864 GOD589860:GPG589864 GXZ589860:GZC589864 HHV589860:HIY589864 HRR589860:HSU589864 IBN589860:ICQ589864 ILJ589860:IMM589864 IVF589860:IWI589864 JFB589860:JGE589864 JOX589860:JQA589864 JYT589860:JZW589864 KIP589860:KJS589864 KSL589860:KTO589864 LCH589860:LDK589864 LMD589860:LNG589864 LVZ589860:LXC589864 MFV589860:MGY589864 MPR589860:MQU589864 MZN589860:NAQ589864 NJJ589860:NKM589864 NTF589860:NUI589864 ODB589860:OEE589864 OMX589860:OOA589864 OWT589860:OXW589864 PGP589860:PHS589864 PQL589860:PRO589864 QAH589860:QBK589864 QKD589860:QLG589864 QTZ589860:QVC589864 RDV589860:REY589864 RNR589860:ROU589864 RXN589860:RYQ589864 SHJ589860:SIM589864 SRF589860:SSI589864 TBB589860:TCE589864 TKX589860:TMA589864 TUT589860:TVW589864 UEP589860:UFS589864 UOL589860:UPO589864 UYH589860:UZK589864 VID589860:VJG589864 VRZ589860:VTC589864 WBV589860:WCY589864 WLR589860:WMU589864 WVN589860:WWQ589864 D655396:AQ655400 JB655396:KE655400 SX655396:UA655400 ACT655396:ADW655400 AMP655396:ANS655400 AWL655396:AXO655400 BGH655396:BHK655400 BQD655396:BRG655400 BZZ655396:CBC655400 CJV655396:CKY655400 CTR655396:CUU655400 DDN655396:DEQ655400 DNJ655396:DOM655400 DXF655396:DYI655400 EHB655396:EIE655400 EQX655396:ESA655400 FAT655396:FBW655400 FKP655396:FLS655400 FUL655396:FVO655400 GEH655396:GFK655400 GOD655396:GPG655400 GXZ655396:GZC655400 HHV655396:HIY655400 HRR655396:HSU655400 IBN655396:ICQ655400 ILJ655396:IMM655400 IVF655396:IWI655400 JFB655396:JGE655400 JOX655396:JQA655400 JYT655396:JZW655400 KIP655396:KJS655400 KSL655396:KTO655400 LCH655396:LDK655400 LMD655396:LNG655400 LVZ655396:LXC655400 MFV655396:MGY655400 MPR655396:MQU655400 MZN655396:NAQ655400 NJJ655396:NKM655400 NTF655396:NUI655400 ODB655396:OEE655400 OMX655396:OOA655400 OWT655396:OXW655400 PGP655396:PHS655400 PQL655396:PRO655400 QAH655396:QBK655400 QKD655396:QLG655400 QTZ655396:QVC655400 RDV655396:REY655400 RNR655396:ROU655400 RXN655396:RYQ655400 SHJ655396:SIM655400 SRF655396:SSI655400 TBB655396:TCE655400 TKX655396:TMA655400 TUT655396:TVW655400 UEP655396:UFS655400 UOL655396:UPO655400 UYH655396:UZK655400 VID655396:VJG655400 VRZ655396:VTC655400 WBV655396:WCY655400 WLR655396:WMU655400 WVN655396:WWQ655400 D720932:AQ720936 JB720932:KE720936 SX720932:UA720936 ACT720932:ADW720936 AMP720932:ANS720936 AWL720932:AXO720936 BGH720932:BHK720936 BQD720932:BRG720936 BZZ720932:CBC720936 CJV720932:CKY720936 CTR720932:CUU720936 DDN720932:DEQ720936 DNJ720932:DOM720936 DXF720932:DYI720936 EHB720932:EIE720936 EQX720932:ESA720936 FAT720932:FBW720936 FKP720932:FLS720936 FUL720932:FVO720936 GEH720932:GFK720936 GOD720932:GPG720936 GXZ720932:GZC720936 HHV720932:HIY720936 HRR720932:HSU720936 IBN720932:ICQ720936 ILJ720932:IMM720936 IVF720932:IWI720936 JFB720932:JGE720936 JOX720932:JQA720936 JYT720932:JZW720936 KIP720932:KJS720936 KSL720932:KTO720936 LCH720932:LDK720936 LMD720932:LNG720936 LVZ720932:LXC720936 MFV720932:MGY720936 MPR720932:MQU720936 MZN720932:NAQ720936 NJJ720932:NKM720936 NTF720932:NUI720936 ODB720932:OEE720936 OMX720932:OOA720936 OWT720932:OXW720936 PGP720932:PHS720936 PQL720932:PRO720936 QAH720932:QBK720936 QKD720932:QLG720936 QTZ720932:QVC720936 RDV720932:REY720936 RNR720932:ROU720936 RXN720932:RYQ720936 SHJ720932:SIM720936 SRF720932:SSI720936 TBB720932:TCE720936 TKX720932:TMA720936 TUT720932:TVW720936 UEP720932:UFS720936 UOL720932:UPO720936 UYH720932:UZK720936 VID720932:VJG720936 VRZ720932:VTC720936 WBV720932:WCY720936 WLR720932:WMU720936 WVN720932:WWQ720936 D786468:AQ786472 JB786468:KE786472 SX786468:UA786472 ACT786468:ADW786472 AMP786468:ANS786472 AWL786468:AXO786472 BGH786468:BHK786472 BQD786468:BRG786472 BZZ786468:CBC786472 CJV786468:CKY786472 CTR786468:CUU786472 DDN786468:DEQ786472 DNJ786468:DOM786472 DXF786468:DYI786472 EHB786468:EIE786472 EQX786468:ESA786472 FAT786468:FBW786472 FKP786468:FLS786472 FUL786468:FVO786472 GEH786468:GFK786472 GOD786468:GPG786472 GXZ786468:GZC786472 HHV786468:HIY786472 HRR786468:HSU786472 IBN786468:ICQ786472 ILJ786468:IMM786472 IVF786468:IWI786472 JFB786468:JGE786472 JOX786468:JQA786472 JYT786468:JZW786472 KIP786468:KJS786472 KSL786468:KTO786472 LCH786468:LDK786472 LMD786468:LNG786472 LVZ786468:LXC786472 MFV786468:MGY786472 MPR786468:MQU786472 MZN786468:NAQ786472 NJJ786468:NKM786472 NTF786468:NUI786472 ODB786468:OEE786472 OMX786468:OOA786472 OWT786468:OXW786472 PGP786468:PHS786472 PQL786468:PRO786472 QAH786468:QBK786472 QKD786468:QLG786472 QTZ786468:QVC786472 RDV786468:REY786472 RNR786468:ROU786472 RXN786468:RYQ786472 SHJ786468:SIM786472 SRF786468:SSI786472 TBB786468:TCE786472 TKX786468:TMA786472 TUT786468:TVW786472 UEP786468:UFS786472 UOL786468:UPO786472 UYH786468:UZK786472 VID786468:VJG786472 VRZ786468:VTC786472 WBV786468:WCY786472 WLR786468:WMU786472 WVN786468:WWQ786472 D852004:AQ852008 JB852004:KE852008 SX852004:UA852008 ACT852004:ADW852008 AMP852004:ANS852008 AWL852004:AXO852008 BGH852004:BHK852008 BQD852004:BRG852008 BZZ852004:CBC852008 CJV852004:CKY852008 CTR852004:CUU852008 DDN852004:DEQ852008 DNJ852004:DOM852008 DXF852004:DYI852008 EHB852004:EIE852008 EQX852004:ESA852008 FAT852004:FBW852008 FKP852004:FLS852008 FUL852004:FVO852008 GEH852004:GFK852008 GOD852004:GPG852008 GXZ852004:GZC852008 HHV852004:HIY852008 HRR852004:HSU852008 IBN852004:ICQ852008 ILJ852004:IMM852008 IVF852004:IWI852008 JFB852004:JGE852008 JOX852004:JQA852008 JYT852004:JZW852008 KIP852004:KJS852008 KSL852004:KTO852008 LCH852004:LDK852008 LMD852004:LNG852008 LVZ852004:LXC852008 MFV852004:MGY852008 MPR852004:MQU852008 MZN852004:NAQ852008 NJJ852004:NKM852008 NTF852004:NUI852008 ODB852004:OEE852008 OMX852004:OOA852008 OWT852004:OXW852008 PGP852004:PHS852008 PQL852004:PRO852008 QAH852004:QBK852008 QKD852004:QLG852008 QTZ852004:QVC852008 RDV852004:REY852008 RNR852004:ROU852008 RXN852004:RYQ852008 SHJ852004:SIM852008 SRF852004:SSI852008 TBB852004:TCE852008 TKX852004:TMA852008 TUT852004:TVW852008 UEP852004:UFS852008 UOL852004:UPO852008 UYH852004:UZK852008 VID852004:VJG852008 VRZ852004:VTC852008 WBV852004:WCY852008 WLR852004:WMU852008 WVN852004:WWQ852008 D917540:AQ917544 JB917540:KE917544 SX917540:UA917544 ACT917540:ADW917544 AMP917540:ANS917544 AWL917540:AXO917544 BGH917540:BHK917544 BQD917540:BRG917544 BZZ917540:CBC917544 CJV917540:CKY917544 CTR917540:CUU917544 DDN917540:DEQ917544 DNJ917540:DOM917544 DXF917540:DYI917544 EHB917540:EIE917544 EQX917540:ESA917544 FAT917540:FBW917544 FKP917540:FLS917544 FUL917540:FVO917544 GEH917540:GFK917544 GOD917540:GPG917544 GXZ917540:GZC917544 HHV917540:HIY917544 HRR917540:HSU917544 IBN917540:ICQ917544 ILJ917540:IMM917544 IVF917540:IWI917544 JFB917540:JGE917544 JOX917540:JQA917544 JYT917540:JZW917544 KIP917540:KJS917544 KSL917540:KTO917544 LCH917540:LDK917544 LMD917540:LNG917544 LVZ917540:LXC917544 MFV917540:MGY917544 MPR917540:MQU917544 MZN917540:NAQ917544 NJJ917540:NKM917544 NTF917540:NUI917544 ODB917540:OEE917544 OMX917540:OOA917544 OWT917540:OXW917544 PGP917540:PHS917544 PQL917540:PRO917544 QAH917540:QBK917544 QKD917540:QLG917544 QTZ917540:QVC917544 RDV917540:REY917544 RNR917540:ROU917544 RXN917540:RYQ917544 SHJ917540:SIM917544 SRF917540:SSI917544 TBB917540:TCE917544 TKX917540:TMA917544 TUT917540:TVW917544 UEP917540:UFS917544 UOL917540:UPO917544 UYH917540:UZK917544 VID917540:VJG917544 VRZ917540:VTC917544 WBV917540:WCY917544 WLR917540:WMU917544 WVN917540:WWQ917544 D983076:AQ983080 JB983076:KE983080 SX983076:UA983080 ACT983076:ADW983080 AMP983076:ANS983080 AWL983076:AXO983080 BGH983076:BHK983080 BQD983076:BRG983080 BZZ983076:CBC983080 CJV983076:CKY983080 CTR983076:CUU983080 DDN983076:DEQ983080 DNJ983076:DOM983080 DXF983076:DYI983080 EHB983076:EIE983080 EQX983076:ESA983080 FAT983076:FBW983080 FKP983076:FLS983080 FUL983076:FVO983080 GEH983076:GFK983080 GOD983076:GPG983080 GXZ983076:GZC983080 HHV983076:HIY983080 HRR983076:HSU983080 IBN983076:ICQ983080 ILJ983076:IMM983080 IVF983076:IWI983080 JFB983076:JGE983080 JOX983076:JQA983080 JYT983076:JZW983080 KIP983076:KJS983080 KSL983076:KTO983080 LCH983076:LDK983080 LMD983076:LNG983080 LVZ983076:LXC983080 MFV983076:MGY983080 MPR983076:MQU983080 MZN983076:NAQ983080 NJJ983076:NKM983080 NTF983076:NUI983080 ODB983076:OEE983080 OMX983076:OOA983080 OWT983076:OXW983080 PGP983076:PHS983080 PQL983076:PRO983080 QAH983076:QBK983080 QKD983076:QLG983080 QTZ983076:QVC983080 RDV983076:REY983080 RNR983076:ROU983080 RXN983076:RYQ983080 SHJ983076:SIM983080 SRF983076:SSI983080 TBB983076:TCE983080 TKX983076:TMA983080 TUT983076:TVW983080 UEP983076:UFS983080 UOL983076:UPO983080 UYH983076:UZK983080 VID983076:VJG983080 VRZ983076:VTC983080 WBV983076:WCY983080 WLR983076:WMU983080 WVN983076:WWQ983080 UEP113:UFS122 TUT113:TVW122 JB136:KE138 SX136:UA138 ACT136:ADW138 AMP136:ANS138 AWL136:AXO138 BGH136:BHK138 BQD136:BRG138 BZZ136:CBC138 CJV136:CKY138 CTR136:CUU138 DDN136:DEQ138 DNJ136:DOM138 DXF136:DYI138 EHB136:EIE138 EQX136:ESA138 FAT136:FBW138 FKP136:FLS138 FUL136:FVO138 GEH136:GFK138 GOD136:GPG138 GXZ136:GZC138 HHV136:HIY138 HRR136:HSU138 IBN136:ICQ138 ILJ136:IMM138 IVF136:IWI138 JFB136:JGE138 JOX136:JQA138 JYT136:JZW138 KIP136:KJS138 KSL136:KTO138 LCH136:LDK138 LMD136:LNG138 LVZ136:LXC138 MFV136:MGY138 MPR136:MQU138 MZN136:NAQ138 NJJ136:NKM138 NTF136:NUI138 ODB136:OEE138 OMX136:OOA138 OWT136:OXW138 PGP136:PHS138 PQL136:PRO138 QAH136:QBK138 QKD136:QLG138 QTZ136:QVC138 RDV136:REY138 RNR136:ROU138 RXN136:RYQ138 SHJ136:SIM138 SRF136:SSI138 TBB136:TCE138 TKX136:TMA138 TUT136:TVW138 UEP136:UFS138 UOL136:UPO138 UYH136:UZK138 VID136:VJG138 VRZ136:VTC138 WBV136:WCY138 WLR136:WMU138 WVN136:WWQ138 SRF113:SSI122 JB142:KE142 SX142:UA142 ACT142:ADW142 AMP142:ANS142 AWL142:AXO142 BGH142:BHK142 BQD142:BRG142 BZZ142:CBC142 CJV142:CKY142 CTR142:CUU142 DDN142:DEQ142 DNJ142:DOM142 DXF142:DYI142 EHB142:EIE142 EQX142:ESA142 FAT142:FBW142 FKP142:FLS142 FUL142:FVO142 GEH142:GFK142 GOD142:GPG142 GXZ142:GZC142 HHV142:HIY142 HRR142:HSU142 IBN142:ICQ142 ILJ142:IMM142 IVF142:IWI142 JFB142:JGE142 JOX142:JQA142 JYT142:JZW142 KIP142:KJS142 KSL142:KTO142 LCH142:LDK142 LMD142:LNG142 LVZ142:LXC142 MFV142:MGY142 MPR142:MQU142 MZN142:NAQ142 NJJ142:NKM142 NTF142:NUI142 ODB142:OEE142 OMX142:OOA142 OWT142:OXW142 PGP142:PHS142 PQL142:PRO142 QAH142:QBK142 QKD142:QLG142 QTZ142:QVC142 RDV142:REY142 RNR142:ROU142 RXN142:RYQ142 SHJ142:SIM142 SRF142:SSI142 TBB142:TCE142 TKX142:TMA142 TUT142:TVW142 UEP142:UFS142 UOL142:UPO142 UYH142:UZK142 VID142:VJG142 VRZ142:VTC142 WBV142:WCY142 WLR142:WMU142 WVN142:WWQ142 RXN113:RYQ122 QAH113:QBK122 TBB113:TCE122 RDV113:REY122 TKX113:TMA122 RNR113:ROU122 WLR113:WMU122 JB113:KE122 SX113:UA122 ACT113:ADW122 AMP113:ANS122 AWL113:AXO122 BGH113:BHK122 BQD113:BRG122 BZZ113:CBC122 CJV113:CKY122 CTR113:CUU122 DDN113:DEQ122 DNJ113:DOM122 DXF113:DYI122 EHB113:EIE122 EQX113:ESA122 FAT113:FBW122 FKP113:FLS122 FUL113:FVO122 GEH113:GFK122 GOD113:GPG122 GXZ113:GZC122 HHV113:HIY122 HRR113:HSU122 IBN113:ICQ122 ILJ113:IMM122 IVF113:IWI122 JFB113:JGE122 JOX113:JQA122 JYT113:JZW122 KIP113:KJS122 KSL113:KTO122 LCH113:LDK122 LMD113:LNG122 LVZ113:LXC122 MFV113:MGY122 MPR113:MQU122 MZN113:NAQ122 NJJ113:NKM122 NTF113:NUI122 ODB113:OEE122 OMX113:OOA122 OWT113:OXW122 PGP113:PHS122 WVN124:WWQ134 WLR124:WMU134 WBV124:WCY134 VRZ124:VTC134 VID124:VJG134 UYH124:UZK134 UOL124:UPO134 UEP124:UFS134 TUT124:TVW134 TKX124:TMA134 TBB124:TCE134 SRF124:SSI134 SHJ124:SIM134 RXN124:RYQ134 RNR124:ROU134 RDV124:REY134 QTZ124:QVC134 QKD124:QLG134 QAH124:QBK134 PQL124:PRO134 PGP124:PHS134 OWT124:OXW134 OMX124:OOA134 ODB124:OEE134 NTF124:NUI134 NJJ124:NKM134 MZN124:NAQ134 MPR124:MQU134 MFV124:MGY134 LVZ124:LXC134 LMD124:LNG134 LCH124:LDK134 KSL124:KTO134 KIP124:KJS134 JYT124:JZW134 JOX124:JQA134 JFB124:JGE134 IVF124:IWI134 ILJ124:IMM134 IBN124:ICQ134 HRR124:HSU134 HHV124:HIY134 GXZ124:GZC134 GOD124:GPG134 GEH124:GFK134 FUL124:FVO134 FKP124:FLS134 FAT124:FBW134 EQX124:ESA134 EHB124:EIE134 DXF124:DYI134 DNJ124:DOM134 DDN124:DEQ134 CTR124:CUU134 CJV124:CKY134 BZZ124:CBC134 BQD124:BRG134 BGH124:BHK134 AWL124:AXO134 AMP124:ANS134 ACT124:ADW134 SX124:UA134 JB124:KE134</xm:sqref>
        </x14:dataValidation>
        <x14:dataValidation type="whole" operator="lessThanOrEqual" allowBlank="1" showInputMessage="1" showErrorMessage="1" errorTitle="Error" error="The maximum mark for this question is 2 marks." xr:uid="{00000000-0002-0000-0000-000004000000}">
          <x14:formula1>
            <xm:f>2</xm:f>
          </x14:formula1>
          <xm:sqref>D65623:AQ65624 JB65623:KE65624 SX65623:UA65624 ACT65623:ADW65624 AMP65623:ANS65624 AWL65623:AXO65624 BGH65623:BHK65624 BQD65623:BRG65624 BZZ65623:CBC65624 CJV65623:CKY65624 CTR65623:CUU65624 DDN65623:DEQ65624 DNJ65623:DOM65624 DXF65623:DYI65624 EHB65623:EIE65624 EQX65623:ESA65624 FAT65623:FBW65624 FKP65623:FLS65624 FUL65623:FVO65624 GEH65623:GFK65624 GOD65623:GPG65624 GXZ65623:GZC65624 HHV65623:HIY65624 HRR65623:HSU65624 IBN65623:ICQ65624 ILJ65623:IMM65624 IVF65623:IWI65624 JFB65623:JGE65624 JOX65623:JQA65624 JYT65623:JZW65624 KIP65623:KJS65624 KSL65623:KTO65624 LCH65623:LDK65624 LMD65623:LNG65624 LVZ65623:LXC65624 MFV65623:MGY65624 MPR65623:MQU65624 MZN65623:NAQ65624 NJJ65623:NKM65624 NTF65623:NUI65624 ODB65623:OEE65624 OMX65623:OOA65624 OWT65623:OXW65624 PGP65623:PHS65624 PQL65623:PRO65624 QAH65623:QBK65624 QKD65623:QLG65624 QTZ65623:QVC65624 RDV65623:REY65624 RNR65623:ROU65624 RXN65623:RYQ65624 SHJ65623:SIM65624 SRF65623:SSI65624 TBB65623:TCE65624 TKX65623:TMA65624 TUT65623:TVW65624 UEP65623:UFS65624 UOL65623:UPO65624 UYH65623:UZK65624 VID65623:VJG65624 VRZ65623:VTC65624 WBV65623:WCY65624 WLR65623:WMU65624 WVN65623:WWQ65624 D131159:AQ131160 JB131159:KE131160 SX131159:UA131160 ACT131159:ADW131160 AMP131159:ANS131160 AWL131159:AXO131160 BGH131159:BHK131160 BQD131159:BRG131160 BZZ131159:CBC131160 CJV131159:CKY131160 CTR131159:CUU131160 DDN131159:DEQ131160 DNJ131159:DOM131160 DXF131159:DYI131160 EHB131159:EIE131160 EQX131159:ESA131160 FAT131159:FBW131160 FKP131159:FLS131160 FUL131159:FVO131160 GEH131159:GFK131160 GOD131159:GPG131160 GXZ131159:GZC131160 HHV131159:HIY131160 HRR131159:HSU131160 IBN131159:ICQ131160 ILJ131159:IMM131160 IVF131159:IWI131160 JFB131159:JGE131160 JOX131159:JQA131160 JYT131159:JZW131160 KIP131159:KJS131160 KSL131159:KTO131160 LCH131159:LDK131160 LMD131159:LNG131160 LVZ131159:LXC131160 MFV131159:MGY131160 MPR131159:MQU131160 MZN131159:NAQ131160 NJJ131159:NKM131160 NTF131159:NUI131160 ODB131159:OEE131160 OMX131159:OOA131160 OWT131159:OXW131160 PGP131159:PHS131160 PQL131159:PRO131160 QAH131159:QBK131160 QKD131159:QLG131160 QTZ131159:QVC131160 RDV131159:REY131160 RNR131159:ROU131160 RXN131159:RYQ131160 SHJ131159:SIM131160 SRF131159:SSI131160 TBB131159:TCE131160 TKX131159:TMA131160 TUT131159:TVW131160 UEP131159:UFS131160 UOL131159:UPO131160 UYH131159:UZK131160 VID131159:VJG131160 VRZ131159:VTC131160 WBV131159:WCY131160 WLR131159:WMU131160 WVN131159:WWQ131160 D196695:AQ196696 JB196695:KE196696 SX196695:UA196696 ACT196695:ADW196696 AMP196695:ANS196696 AWL196695:AXO196696 BGH196695:BHK196696 BQD196695:BRG196696 BZZ196695:CBC196696 CJV196695:CKY196696 CTR196695:CUU196696 DDN196695:DEQ196696 DNJ196695:DOM196696 DXF196695:DYI196696 EHB196695:EIE196696 EQX196695:ESA196696 FAT196695:FBW196696 FKP196695:FLS196696 FUL196695:FVO196696 GEH196695:GFK196696 GOD196695:GPG196696 GXZ196695:GZC196696 HHV196695:HIY196696 HRR196695:HSU196696 IBN196695:ICQ196696 ILJ196695:IMM196696 IVF196695:IWI196696 JFB196695:JGE196696 JOX196695:JQA196696 JYT196695:JZW196696 KIP196695:KJS196696 KSL196695:KTO196696 LCH196695:LDK196696 LMD196695:LNG196696 LVZ196695:LXC196696 MFV196695:MGY196696 MPR196695:MQU196696 MZN196695:NAQ196696 NJJ196695:NKM196696 NTF196695:NUI196696 ODB196695:OEE196696 OMX196695:OOA196696 OWT196695:OXW196696 PGP196695:PHS196696 PQL196695:PRO196696 QAH196695:QBK196696 QKD196695:QLG196696 QTZ196695:QVC196696 RDV196695:REY196696 RNR196695:ROU196696 RXN196695:RYQ196696 SHJ196695:SIM196696 SRF196695:SSI196696 TBB196695:TCE196696 TKX196695:TMA196696 TUT196695:TVW196696 UEP196695:UFS196696 UOL196695:UPO196696 UYH196695:UZK196696 VID196695:VJG196696 VRZ196695:VTC196696 WBV196695:WCY196696 WLR196695:WMU196696 WVN196695:WWQ196696 D262231:AQ262232 JB262231:KE262232 SX262231:UA262232 ACT262231:ADW262232 AMP262231:ANS262232 AWL262231:AXO262232 BGH262231:BHK262232 BQD262231:BRG262232 BZZ262231:CBC262232 CJV262231:CKY262232 CTR262231:CUU262232 DDN262231:DEQ262232 DNJ262231:DOM262232 DXF262231:DYI262232 EHB262231:EIE262232 EQX262231:ESA262232 FAT262231:FBW262232 FKP262231:FLS262232 FUL262231:FVO262232 GEH262231:GFK262232 GOD262231:GPG262232 GXZ262231:GZC262232 HHV262231:HIY262232 HRR262231:HSU262232 IBN262231:ICQ262232 ILJ262231:IMM262232 IVF262231:IWI262232 JFB262231:JGE262232 JOX262231:JQA262232 JYT262231:JZW262232 KIP262231:KJS262232 KSL262231:KTO262232 LCH262231:LDK262232 LMD262231:LNG262232 LVZ262231:LXC262232 MFV262231:MGY262232 MPR262231:MQU262232 MZN262231:NAQ262232 NJJ262231:NKM262232 NTF262231:NUI262232 ODB262231:OEE262232 OMX262231:OOA262232 OWT262231:OXW262232 PGP262231:PHS262232 PQL262231:PRO262232 QAH262231:QBK262232 QKD262231:QLG262232 QTZ262231:QVC262232 RDV262231:REY262232 RNR262231:ROU262232 RXN262231:RYQ262232 SHJ262231:SIM262232 SRF262231:SSI262232 TBB262231:TCE262232 TKX262231:TMA262232 TUT262231:TVW262232 UEP262231:UFS262232 UOL262231:UPO262232 UYH262231:UZK262232 VID262231:VJG262232 VRZ262231:VTC262232 WBV262231:WCY262232 WLR262231:WMU262232 WVN262231:WWQ262232 D327767:AQ327768 JB327767:KE327768 SX327767:UA327768 ACT327767:ADW327768 AMP327767:ANS327768 AWL327767:AXO327768 BGH327767:BHK327768 BQD327767:BRG327768 BZZ327767:CBC327768 CJV327767:CKY327768 CTR327767:CUU327768 DDN327767:DEQ327768 DNJ327767:DOM327768 DXF327767:DYI327768 EHB327767:EIE327768 EQX327767:ESA327768 FAT327767:FBW327768 FKP327767:FLS327768 FUL327767:FVO327768 GEH327767:GFK327768 GOD327767:GPG327768 GXZ327767:GZC327768 HHV327767:HIY327768 HRR327767:HSU327768 IBN327767:ICQ327768 ILJ327767:IMM327768 IVF327767:IWI327768 JFB327767:JGE327768 JOX327767:JQA327768 JYT327767:JZW327768 KIP327767:KJS327768 KSL327767:KTO327768 LCH327767:LDK327768 LMD327767:LNG327768 LVZ327767:LXC327768 MFV327767:MGY327768 MPR327767:MQU327768 MZN327767:NAQ327768 NJJ327767:NKM327768 NTF327767:NUI327768 ODB327767:OEE327768 OMX327767:OOA327768 OWT327767:OXW327768 PGP327767:PHS327768 PQL327767:PRO327768 QAH327767:QBK327768 QKD327767:QLG327768 QTZ327767:QVC327768 RDV327767:REY327768 RNR327767:ROU327768 RXN327767:RYQ327768 SHJ327767:SIM327768 SRF327767:SSI327768 TBB327767:TCE327768 TKX327767:TMA327768 TUT327767:TVW327768 UEP327767:UFS327768 UOL327767:UPO327768 UYH327767:UZK327768 VID327767:VJG327768 VRZ327767:VTC327768 WBV327767:WCY327768 WLR327767:WMU327768 WVN327767:WWQ327768 D393303:AQ393304 JB393303:KE393304 SX393303:UA393304 ACT393303:ADW393304 AMP393303:ANS393304 AWL393303:AXO393304 BGH393303:BHK393304 BQD393303:BRG393304 BZZ393303:CBC393304 CJV393303:CKY393304 CTR393303:CUU393304 DDN393303:DEQ393304 DNJ393303:DOM393304 DXF393303:DYI393304 EHB393303:EIE393304 EQX393303:ESA393304 FAT393303:FBW393304 FKP393303:FLS393304 FUL393303:FVO393304 GEH393303:GFK393304 GOD393303:GPG393304 GXZ393303:GZC393304 HHV393303:HIY393304 HRR393303:HSU393304 IBN393303:ICQ393304 ILJ393303:IMM393304 IVF393303:IWI393304 JFB393303:JGE393304 JOX393303:JQA393304 JYT393303:JZW393304 KIP393303:KJS393304 KSL393303:KTO393304 LCH393303:LDK393304 LMD393303:LNG393304 LVZ393303:LXC393304 MFV393303:MGY393304 MPR393303:MQU393304 MZN393303:NAQ393304 NJJ393303:NKM393304 NTF393303:NUI393304 ODB393303:OEE393304 OMX393303:OOA393304 OWT393303:OXW393304 PGP393303:PHS393304 PQL393303:PRO393304 QAH393303:QBK393304 QKD393303:QLG393304 QTZ393303:QVC393304 RDV393303:REY393304 RNR393303:ROU393304 RXN393303:RYQ393304 SHJ393303:SIM393304 SRF393303:SSI393304 TBB393303:TCE393304 TKX393303:TMA393304 TUT393303:TVW393304 UEP393303:UFS393304 UOL393303:UPO393304 UYH393303:UZK393304 VID393303:VJG393304 VRZ393303:VTC393304 WBV393303:WCY393304 WLR393303:WMU393304 WVN393303:WWQ393304 D458839:AQ458840 JB458839:KE458840 SX458839:UA458840 ACT458839:ADW458840 AMP458839:ANS458840 AWL458839:AXO458840 BGH458839:BHK458840 BQD458839:BRG458840 BZZ458839:CBC458840 CJV458839:CKY458840 CTR458839:CUU458840 DDN458839:DEQ458840 DNJ458839:DOM458840 DXF458839:DYI458840 EHB458839:EIE458840 EQX458839:ESA458840 FAT458839:FBW458840 FKP458839:FLS458840 FUL458839:FVO458840 GEH458839:GFK458840 GOD458839:GPG458840 GXZ458839:GZC458840 HHV458839:HIY458840 HRR458839:HSU458840 IBN458839:ICQ458840 ILJ458839:IMM458840 IVF458839:IWI458840 JFB458839:JGE458840 JOX458839:JQA458840 JYT458839:JZW458840 KIP458839:KJS458840 KSL458839:KTO458840 LCH458839:LDK458840 LMD458839:LNG458840 LVZ458839:LXC458840 MFV458839:MGY458840 MPR458839:MQU458840 MZN458839:NAQ458840 NJJ458839:NKM458840 NTF458839:NUI458840 ODB458839:OEE458840 OMX458839:OOA458840 OWT458839:OXW458840 PGP458839:PHS458840 PQL458839:PRO458840 QAH458839:QBK458840 QKD458839:QLG458840 QTZ458839:QVC458840 RDV458839:REY458840 RNR458839:ROU458840 RXN458839:RYQ458840 SHJ458839:SIM458840 SRF458839:SSI458840 TBB458839:TCE458840 TKX458839:TMA458840 TUT458839:TVW458840 UEP458839:UFS458840 UOL458839:UPO458840 UYH458839:UZK458840 VID458839:VJG458840 VRZ458839:VTC458840 WBV458839:WCY458840 WLR458839:WMU458840 WVN458839:WWQ458840 D524375:AQ524376 JB524375:KE524376 SX524375:UA524376 ACT524375:ADW524376 AMP524375:ANS524376 AWL524375:AXO524376 BGH524375:BHK524376 BQD524375:BRG524376 BZZ524375:CBC524376 CJV524375:CKY524376 CTR524375:CUU524376 DDN524375:DEQ524376 DNJ524375:DOM524376 DXF524375:DYI524376 EHB524375:EIE524376 EQX524375:ESA524376 FAT524375:FBW524376 FKP524375:FLS524376 FUL524375:FVO524376 GEH524375:GFK524376 GOD524375:GPG524376 GXZ524375:GZC524376 HHV524375:HIY524376 HRR524375:HSU524376 IBN524375:ICQ524376 ILJ524375:IMM524376 IVF524375:IWI524376 JFB524375:JGE524376 JOX524375:JQA524376 JYT524375:JZW524376 KIP524375:KJS524376 KSL524375:KTO524376 LCH524375:LDK524376 LMD524375:LNG524376 LVZ524375:LXC524376 MFV524375:MGY524376 MPR524375:MQU524376 MZN524375:NAQ524376 NJJ524375:NKM524376 NTF524375:NUI524376 ODB524375:OEE524376 OMX524375:OOA524376 OWT524375:OXW524376 PGP524375:PHS524376 PQL524375:PRO524376 QAH524375:QBK524376 QKD524375:QLG524376 QTZ524375:QVC524376 RDV524375:REY524376 RNR524375:ROU524376 RXN524375:RYQ524376 SHJ524375:SIM524376 SRF524375:SSI524376 TBB524375:TCE524376 TKX524375:TMA524376 TUT524375:TVW524376 UEP524375:UFS524376 UOL524375:UPO524376 UYH524375:UZK524376 VID524375:VJG524376 VRZ524375:VTC524376 WBV524375:WCY524376 WLR524375:WMU524376 WVN524375:WWQ524376 D589911:AQ589912 JB589911:KE589912 SX589911:UA589912 ACT589911:ADW589912 AMP589911:ANS589912 AWL589911:AXO589912 BGH589911:BHK589912 BQD589911:BRG589912 BZZ589911:CBC589912 CJV589911:CKY589912 CTR589911:CUU589912 DDN589911:DEQ589912 DNJ589911:DOM589912 DXF589911:DYI589912 EHB589911:EIE589912 EQX589911:ESA589912 FAT589911:FBW589912 FKP589911:FLS589912 FUL589911:FVO589912 GEH589911:GFK589912 GOD589911:GPG589912 GXZ589911:GZC589912 HHV589911:HIY589912 HRR589911:HSU589912 IBN589911:ICQ589912 ILJ589911:IMM589912 IVF589911:IWI589912 JFB589911:JGE589912 JOX589911:JQA589912 JYT589911:JZW589912 KIP589911:KJS589912 KSL589911:KTO589912 LCH589911:LDK589912 LMD589911:LNG589912 LVZ589911:LXC589912 MFV589911:MGY589912 MPR589911:MQU589912 MZN589911:NAQ589912 NJJ589911:NKM589912 NTF589911:NUI589912 ODB589911:OEE589912 OMX589911:OOA589912 OWT589911:OXW589912 PGP589911:PHS589912 PQL589911:PRO589912 QAH589911:QBK589912 QKD589911:QLG589912 QTZ589911:QVC589912 RDV589911:REY589912 RNR589911:ROU589912 RXN589911:RYQ589912 SHJ589911:SIM589912 SRF589911:SSI589912 TBB589911:TCE589912 TKX589911:TMA589912 TUT589911:TVW589912 UEP589911:UFS589912 UOL589911:UPO589912 UYH589911:UZK589912 VID589911:VJG589912 VRZ589911:VTC589912 WBV589911:WCY589912 WLR589911:WMU589912 WVN589911:WWQ589912 D655447:AQ655448 JB655447:KE655448 SX655447:UA655448 ACT655447:ADW655448 AMP655447:ANS655448 AWL655447:AXO655448 BGH655447:BHK655448 BQD655447:BRG655448 BZZ655447:CBC655448 CJV655447:CKY655448 CTR655447:CUU655448 DDN655447:DEQ655448 DNJ655447:DOM655448 DXF655447:DYI655448 EHB655447:EIE655448 EQX655447:ESA655448 FAT655447:FBW655448 FKP655447:FLS655448 FUL655447:FVO655448 GEH655447:GFK655448 GOD655447:GPG655448 GXZ655447:GZC655448 HHV655447:HIY655448 HRR655447:HSU655448 IBN655447:ICQ655448 ILJ655447:IMM655448 IVF655447:IWI655448 JFB655447:JGE655448 JOX655447:JQA655448 JYT655447:JZW655448 KIP655447:KJS655448 KSL655447:KTO655448 LCH655447:LDK655448 LMD655447:LNG655448 LVZ655447:LXC655448 MFV655447:MGY655448 MPR655447:MQU655448 MZN655447:NAQ655448 NJJ655447:NKM655448 NTF655447:NUI655448 ODB655447:OEE655448 OMX655447:OOA655448 OWT655447:OXW655448 PGP655447:PHS655448 PQL655447:PRO655448 QAH655447:QBK655448 QKD655447:QLG655448 QTZ655447:QVC655448 RDV655447:REY655448 RNR655447:ROU655448 RXN655447:RYQ655448 SHJ655447:SIM655448 SRF655447:SSI655448 TBB655447:TCE655448 TKX655447:TMA655448 TUT655447:TVW655448 UEP655447:UFS655448 UOL655447:UPO655448 UYH655447:UZK655448 VID655447:VJG655448 VRZ655447:VTC655448 WBV655447:WCY655448 WLR655447:WMU655448 WVN655447:WWQ655448 D720983:AQ720984 JB720983:KE720984 SX720983:UA720984 ACT720983:ADW720984 AMP720983:ANS720984 AWL720983:AXO720984 BGH720983:BHK720984 BQD720983:BRG720984 BZZ720983:CBC720984 CJV720983:CKY720984 CTR720983:CUU720984 DDN720983:DEQ720984 DNJ720983:DOM720984 DXF720983:DYI720984 EHB720983:EIE720984 EQX720983:ESA720984 FAT720983:FBW720984 FKP720983:FLS720984 FUL720983:FVO720984 GEH720983:GFK720984 GOD720983:GPG720984 GXZ720983:GZC720984 HHV720983:HIY720984 HRR720983:HSU720984 IBN720983:ICQ720984 ILJ720983:IMM720984 IVF720983:IWI720984 JFB720983:JGE720984 JOX720983:JQA720984 JYT720983:JZW720984 KIP720983:KJS720984 KSL720983:KTO720984 LCH720983:LDK720984 LMD720983:LNG720984 LVZ720983:LXC720984 MFV720983:MGY720984 MPR720983:MQU720984 MZN720983:NAQ720984 NJJ720983:NKM720984 NTF720983:NUI720984 ODB720983:OEE720984 OMX720983:OOA720984 OWT720983:OXW720984 PGP720983:PHS720984 PQL720983:PRO720984 QAH720983:QBK720984 QKD720983:QLG720984 QTZ720983:QVC720984 RDV720983:REY720984 RNR720983:ROU720984 RXN720983:RYQ720984 SHJ720983:SIM720984 SRF720983:SSI720984 TBB720983:TCE720984 TKX720983:TMA720984 TUT720983:TVW720984 UEP720983:UFS720984 UOL720983:UPO720984 UYH720983:UZK720984 VID720983:VJG720984 VRZ720983:VTC720984 WBV720983:WCY720984 WLR720983:WMU720984 WVN720983:WWQ720984 D786519:AQ786520 JB786519:KE786520 SX786519:UA786520 ACT786519:ADW786520 AMP786519:ANS786520 AWL786519:AXO786520 BGH786519:BHK786520 BQD786519:BRG786520 BZZ786519:CBC786520 CJV786519:CKY786520 CTR786519:CUU786520 DDN786519:DEQ786520 DNJ786519:DOM786520 DXF786519:DYI786520 EHB786519:EIE786520 EQX786519:ESA786520 FAT786519:FBW786520 FKP786519:FLS786520 FUL786519:FVO786520 GEH786519:GFK786520 GOD786519:GPG786520 GXZ786519:GZC786520 HHV786519:HIY786520 HRR786519:HSU786520 IBN786519:ICQ786520 ILJ786519:IMM786520 IVF786519:IWI786520 JFB786519:JGE786520 JOX786519:JQA786520 JYT786519:JZW786520 KIP786519:KJS786520 KSL786519:KTO786520 LCH786519:LDK786520 LMD786519:LNG786520 LVZ786519:LXC786520 MFV786519:MGY786520 MPR786519:MQU786520 MZN786519:NAQ786520 NJJ786519:NKM786520 NTF786519:NUI786520 ODB786519:OEE786520 OMX786519:OOA786520 OWT786519:OXW786520 PGP786519:PHS786520 PQL786519:PRO786520 QAH786519:QBK786520 QKD786519:QLG786520 QTZ786519:QVC786520 RDV786519:REY786520 RNR786519:ROU786520 RXN786519:RYQ786520 SHJ786519:SIM786520 SRF786519:SSI786520 TBB786519:TCE786520 TKX786519:TMA786520 TUT786519:TVW786520 UEP786519:UFS786520 UOL786519:UPO786520 UYH786519:UZK786520 VID786519:VJG786520 VRZ786519:VTC786520 WBV786519:WCY786520 WLR786519:WMU786520 WVN786519:WWQ786520 D852055:AQ852056 JB852055:KE852056 SX852055:UA852056 ACT852055:ADW852056 AMP852055:ANS852056 AWL852055:AXO852056 BGH852055:BHK852056 BQD852055:BRG852056 BZZ852055:CBC852056 CJV852055:CKY852056 CTR852055:CUU852056 DDN852055:DEQ852056 DNJ852055:DOM852056 DXF852055:DYI852056 EHB852055:EIE852056 EQX852055:ESA852056 FAT852055:FBW852056 FKP852055:FLS852056 FUL852055:FVO852056 GEH852055:GFK852056 GOD852055:GPG852056 GXZ852055:GZC852056 HHV852055:HIY852056 HRR852055:HSU852056 IBN852055:ICQ852056 ILJ852055:IMM852056 IVF852055:IWI852056 JFB852055:JGE852056 JOX852055:JQA852056 JYT852055:JZW852056 KIP852055:KJS852056 KSL852055:KTO852056 LCH852055:LDK852056 LMD852055:LNG852056 LVZ852055:LXC852056 MFV852055:MGY852056 MPR852055:MQU852056 MZN852055:NAQ852056 NJJ852055:NKM852056 NTF852055:NUI852056 ODB852055:OEE852056 OMX852055:OOA852056 OWT852055:OXW852056 PGP852055:PHS852056 PQL852055:PRO852056 QAH852055:QBK852056 QKD852055:QLG852056 QTZ852055:QVC852056 RDV852055:REY852056 RNR852055:ROU852056 RXN852055:RYQ852056 SHJ852055:SIM852056 SRF852055:SSI852056 TBB852055:TCE852056 TKX852055:TMA852056 TUT852055:TVW852056 UEP852055:UFS852056 UOL852055:UPO852056 UYH852055:UZK852056 VID852055:VJG852056 VRZ852055:VTC852056 WBV852055:WCY852056 WLR852055:WMU852056 WVN852055:WWQ852056 D917591:AQ917592 JB917591:KE917592 SX917591:UA917592 ACT917591:ADW917592 AMP917591:ANS917592 AWL917591:AXO917592 BGH917591:BHK917592 BQD917591:BRG917592 BZZ917591:CBC917592 CJV917591:CKY917592 CTR917591:CUU917592 DDN917591:DEQ917592 DNJ917591:DOM917592 DXF917591:DYI917592 EHB917591:EIE917592 EQX917591:ESA917592 FAT917591:FBW917592 FKP917591:FLS917592 FUL917591:FVO917592 GEH917591:GFK917592 GOD917591:GPG917592 GXZ917591:GZC917592 HHV917591:HIY917592 HRR917591:HSU917592 IBN917591:ICQ917592 ILJ917591:IMM917592 IVF917591:IWI917592 JFB917591:JGE917592 JOX917591:JQA917592 JYT917591:JZW917592 KIP917591:KJS917592 KSL917591:KTO917592 LCH917591:LDK917592 LMD917591:LNG917592 LVZ917591:LXC917592 MFV917591:MGY917592 MPR917591:MQU917592 MZN917591:NAQ917592 NJJ917591:NKM917592 NTF917591:NUI917592 ODB917591:OEE917592 OMX917591:OOA917592 OWT917591:OXW917592 PGP917591:PHS917592 PQL917591:PRO917592 QAH917591:QBK917592 QKD917591:QLG917592 QTZ917591:QVC917592 RDV917591:REY917592 RNR917591:ROU917592 RXN917591:RYQ917592 SHJ917591:SIM917592 SRF917591:SSI917592 TBB917591:TCE917592 TKX917591:TMA917592 TUT917591:TVW917592 UEP917591:UFS917592 UOL917591:UPO917592 UYH917591:UZK917592 VID917591:VJG917592 VRZ917591:VTC917592 WBV917591:WCY917592 WLR917591:WMU917592 WVN917591:WWQ917592 D983127:AQ983128 JB983127:KE983128 SX983127:UA983128 ACT983127:ADW983128 AMP983127:ANS983128 AWL983127:AXO983128 BGH983127:BHK983128 BQD983127:BRG983128 BZZ983127:CBC983128 CJV983127:CKY983128 CTR983127:CUU983128 DDN983127:DEQ983128 DNJ983127:DOM983128 DXF983127:DYI983128 EHB983127:EIE983128 EQX983127:ESA983128 FAT983127:FBW983128 FKP983127:FLS983128 FUL983127:FVO983128 GEH983127:GFK983128 GOD983127:GPG983128 GXZ983127:GZC983128 HHV983127:HIY983128 HRR983127:HSU983128 IBN983127:ICQ983128 ILJ983127:IMM983128 IVF983127:IWI983128 JFB983127:JGE983128 JOX983127:JQA983128 JYT983127:JZW983128 KIP983127:KJS983128 KSL983127:KTO983128 LCH983127:LDK983128 LMD983127:LNG983128 LVZ983127:LXC983128 MFV983127:MGY983128 MPR983127:MQU983128 MZN983127:NAQ983128 NJJ983127:NKM983128 NTF983127:NUI983128 ODB983127:OEE983128 OMX983127:OOA983128 OWT983127:OXW983128 PGP983127:PHS983128 PQL983127:PRO983128 QAH983127:QBK983128 QKD983127:QLG983128 QTZ983127:QVC983128 RDV983127:REY983128 RNR983127:ROU983128 RXN983127:RYQ983128 SHJ983127:SIM983128 SRF983127:SSI983128 TBB983127:TCE983128 TKX983127:TMA983128 TUT983127:TVW983128 UEP983127:UFS983128 UOL983127:UPO983128 UYH983127:UZK983128 VID983127:VJG983128 VRZ983127:VTC983128 WBV983127:WCY983128 WLR983127:WMU983128 WVN983127:WWQ983128 UYH135:UZK135 D65619:AQ65620 JB65619:KE65620 SX65619:UA65620 ACT65619:ADW65620 AMP65619:ANS65620 AWL65619:AXO65620 BGH65619:BHK65620 BQD65619:BRG65620 BZZ65619:CBC65620 CJV65619:CKY65620 CTR65619:CUU65620 DDN65619:DEQ65620 DNJ65619:DOM65620 DXF65619:DYI65620 EHB65619:EIE65620 EQX65619:ESA65620 FAT65619:FBW65620 FKP65619:FLS65620 FUL65619:FVO65620 GEH65619:GFK65620 GOD65619:GPG65620 GXZ65619:GZC65620 HHV65619:HIY65620 HRR65619:HSU65620 IBN65619:ICQ65620 ILJ65619:IMM65620 IVF65619:IWI65620 JFB65619:JGE65620 JOX65619:JQA65620 JYT65619:JZW65620 KIP65619:KJS65620 KSL65619:KTO65620 LCH65619:LDK65620 LMD65619:LNG65620 LVZ65619:LXC65620 MFV65619:MGY65620 MPR65619:MQU65620 MZN65619:NAQ65620 NJJ65619:NKM65620 NTF65619:NUI65620 ODB65619:OEE65620 OMX65619:OOA65620 OWT65619:OXW65620 PGP65619:PHS65620 PQL65619:PRO65620 QAH65619:QBK65620 QKD65619:QLG65620 QTZ65619:QVC65620 RDV65619:REY65620 RNR65619:ROU65620 RXN65619:RYQ65620 SHJ65619:SIM65620 SRF65619:SSI65620 TBB65619:TCE65620 TKX65619:TMA65620 TUT65619:TVW65620 UEP65619:UFS65620 UOL65619:UPO65620 UYH65619:UZK65620 VID65619:VJG65620 VRZ65619:VTC65620 WBV65619:WCY65620 WLR65619:WMU65620 WVN65619:WWQ65620 D131155:AQ131156 JB131155:KE131156 SX131155:UA131156 ACT131155:ADW131156 AMP131155:ANS131156 AWL131155:AXO131156 BGH131155:BHK131156 BQD131155:BRG131156 BZZ131155:CBC131156 CJV131155:CKY131156 CTR131155:CUU131156 DDN131155:DEQ131156 DNJ131155:DOM131156 DXF131155:DYI131156 EHB131155:EIE131156 EQX131155:ESA131156 FAT131155:FBW131156 FKP131155:FLS131156 FUL131155:FVO131156 GEH131155:GFK131156 GOD131155:GPG131156 GXZ131155:GZC131156 HHV131155:HIY131156 HRR131155:HSU131156 IBN131155:ICQ131156 ILJ131155:IMM131156 IVF131155:IWI131156 JFB131155:JGE131156 JOX131155:JQA131156 JYT131155:JZW131156 KIP131155:KJS131156 KSL131155:KTO131156 LCH131155:LDK131156 LMD131155:LNG131156 LVZ131155:LXC131156 MFV131155:MGY131156 MPR131155:MQU131156 MZN131155:NAQ131156 NJJ131155:NKM131156 NTF131155:NUI131156 ODB131155:OEE131156 OMX131155:OOA131156 OWT131155:OXW131156 PGP131155:PHS131156 PQL131155:PRO131156 QAH131155:QBK131156 QKD131155:QLG131156 QTZ131155:QVC131156 RDV131155:REY131156 RNR131155:ROU131156 RXN131155:RYQ131156 SHJ131155:SIM131156 SRF131155:SSI131156 TBB131155:TCE131156 TKX131155:TMA131156 TUT131155:TVW131156 UEP131155:UFS131156 UOL131155:UPO131156 UYH131155:UZK131156 VID131155:VJG131156 VRZ131155:VTC131156 WBV131155:WCY131156 WLR131155:WMU131156 WVN131155:WWQ131156 D196691:AQ196692 JB196691:KE196692 SX196691:UA196692 ACT196691:ADW196692 AMP196691:ANS196692 AWL196691:AXO196692 BGH196691:BHK196692 BQD196691:BRG196692 BZZ196691:CBC196692 CJV196691:CKY196692 CTR196691:CUU196692 DDN196691:DEQ196692 DNJ196691:DOM196692 DXF196691:DYI196692 EHB196691:EIE196692 EQX196691:ESA196692 FAT196691:FBW196692 FKP196691:FLS196692 FUL196691:FVO196692 GEH196691:GFK196692 GOD196691:GPG196692 GXZ196691:GZC196692 HHV196691:HIY196692 HRR196691:HSU196692 IBN196691:ICQ196692 ILJ196691:IMM196692 IVF196691:IWI196692 JFB196691:JGE196692 JOX196691:JQA196692 JYT196691:JZW196692 KIP196691:KJS196692 KSL196691:KTO196692 LCH196691:LDK196692 LMD196691:LNG196692 LVZ196691:LXC196692 MFV196691:MGY196692 MPR196691:MQU196692 MZN196691:NAQ196692 NJJ196691:NKM196692 NTF196691:NUI196692 ODB196691:OEE196692 OMX196691:OOA196692 OWT196691:OXW196692 PGP196691:PHS196692 PQL196691:PRO196692 QAH196691:QBK196692 QKD196691:QLG196692 QTZ196691:QVC196692 RDV196691:REY196692 RNR196691:ROU196692 RXN196691:RYQ196692 SHJ196691:SIM196692 SRF196691:SSI196692 TBB196691:TCE196692 TKX196691:TMA196692 TUT196691:TVW196692 UEP196691:UFS196692 UOL196691:UPO196692 UYH196691:UZK196692 VID196691:VJG196692 VRZ196691:VTC196692 WBV196691:WCY196692 WLR196691:WMU196692 WVN196691:WWQ196692 D262227:AQ262228 JB262227:KE262228 SX262227:UA262228 ACT262227:ADW262228 AMP262227:ANS262228 AWL262227:AXO262228 BGH262227:BHK262228 BQD262227:BRG262228 BZZ262227:CBC262228 CJV262227:CKY262228 CTR262227:CUU262228 DDN262227:DEQ262228 DNJ262227:DOM262228 DXF262227:DYI262228 EHB262227:EIE262228 EQX262227:ESA262228 FAT262227:FBW262228 FKP262227:FLS262228 FUL262227:FVO262228 GEH262227:GFK262228 GOD262227:GPG262228 GXZ262227:GZC262228 HHV262227:HIY262228 HRR262227:HSU262228 IBN262227:ICQ262228 ILJ262227:IMM262228 IVF262227:IWI262228 JFB262227:JGE262228 JOX262227:JQA262228 JYT262227:JZW262228 KIP262227:KJS262228 KSL262227:KTO262228 LCH262227:LDK262228 LMD262227:LNG262228 LVZ262227:LXC262228 MFV262227:MGY262228 MPR262227:MQU262228 MZN262227:NAQ262228 NJJ262227:NKM262228 NTF262227:NUI262228 ODB262227:OEE262228 OMX262227:OOA262228 OWT262227:OXW262228 PGP262227:PHS262228 PQL262227:PRO262228 QAH262227:QBK262228 QKD262227:QLG262228 QTZ262227:QVC262228 RDV262227:REY262228 RNR262227:ROU262228 RXN262227:RYQ262228 SHJ262227:SIM262228 SRF262227:SSI262228 TBB262227:TCE262228 TKX262227:TMA262228 TUT262227:TVW262228 UEP262227:UFS262228 UOL262227:UPO262228 UYH262227:UZK262228 VID262227:VJG262228 VRZ262227:VTC262228 WBV262227:WCY262228 WLR262227:WMU262228 WVN262227:WWQ262228 D327763:AQ327764 JB327763:KE327764 SX327763:UA327764 ACT327763:ADW327764 AMP327763:ANS327764 AWL327763:AXO327764 BGH327763:BHK327764 BQD327763:BRG327764 BZZ327763:CBC327764 CJV327763:CKY327764 CTR327763:CUU327764 DDN327763:DEQ327764 DNJ327763:DOM327764 DXF327763:DYI327764 EHB327763:EIE327764 EQX327763:ESA327764 FAT327763:FBW327764 FKP327763:FLS327764 FUL327763:FVO327764 GEH327763:GFK327764 GOD327763:GPG327764 GXZ327763:GZC327764 HHV327763:HIY327764 HRR327763:HSU327764 IBN327763:ICQ327764 ILJ327763:IMM327764 IVF327763:IWI327764 JFB327763:JGE327764 JOX327763:JQA327764 JYT327763:JZW327764 KIP327763:KJS327764 KSL327763:KTO327764 LCH327763:LDK327764 LMD327763:LNG327764 LVZ327763:LXC327764 MFV327763:MGY327764 MPR327763:MQU327764 MZN327763:NAQ327764 NJJ327763:NKM327764 NTF327763:NUI327764 ODB327763:OEE327764 OMX327763:OOA327764 OWT327763:OXW327764 PGP327763:PHS327764 PQL327763:PRO327764 QAH327763:QBK327764 QKD327763:QLG327764 QTZ327763:QVC327764 RDV327763:REY327764 RNR327763:ROU327764 RXN327763:RYQ327764 SHJ327763:SIM327764 SRF327763:SSI327764 TBB327763:TCE327764 TKX327763:TMA327764 TUT327763:TVW327764 UEP327763:UFS327764 UOL327763:UPO327764 UYH327763:UZK327764 VID327763:VJG327764 VRZ327763:VTC327764 WBV327763:WCY327764 WLR327763:WMU327764 WVN327763:WWQ327764 D393299:AQ393300 JB393299:KE393300 SX393299:UA393300 ACT393299:ADW393300 AMP393299:ANS393300 AWL393299:AXO393300 BGH393299:BHK393300 BQD393299:BRG393300 BZZ393299:CBC393300 CJV393299:CKY393300 CTR393299:CUU393300 DDN393299:DEQ393300 DNJ393299:DOM393300 DXF393299:DYI393300 EHB393299:EIE393300 EQX393299:ESA393300 FAT393299:FBW393300 FKP393299:FLS393300 FUL393299:FVO393300 GEH393299:GFK393300 GOD393299:GPG393300 GXZ393299:GZC393300 HHV393299:HIY393300 HRR393299:HSU393300 IBN393299:ICQ393300 ILJ393299:IMM393300 IVF393299:IWI393300 JFB393299:JGE393300 JOX393299:JQA393300 JYT393299:JZW393300 KIP393299:KJS393300 KSL393299:KTO393300 LCH393299:LDK393300 LMD393299:LNG393300 LVZ393299:LXC393300 MFV393299:MGY393300 MPR393299:MQU393300 MZN393299:NAQ393300 NJJ393299:NKM393300 NTF393299:NUI393300 ODB393299:OEE393300 OMX393299:OOA393300 OWT393299:OXW393300 PGP393299:PHS393300 PQL393299:PRO393300 QAH393299:QBK393300 QKD393299:QLG393300 QTZ393299:QVC393300 RDV393299:REY393300 RNR393299:ROU393300 RXN393299:RYQ393300 SHJ393299:SIM393300 SRF393299:SSI393300 TBB393299:TCE393300 TKX393299:TMA393300 TUT393299:TVW393300 UEP393299:UFS393300 UOL393299:UPO393300 UYH393299:UZK393300 VID393299:VJG393300 VRZ393299:VTC393300 WBV393299:WCY393300 WLR393299:WMU393300 WVN393299:WWQ393300 D458835:AQ458836 JB458835:KE458836 SX458835:UA458836 ACT458835:ADW458836 AMP458835:ANS458836 AWL458835:AXO458836 BGH458835:BHK458836 BQD458835:BRG458836 BZZ458835:CBC458836 CJV458835:CKY458836 CTR458835:CUU458836 DDN458835:DEQ458836 DNJ458835:DOM458836 DXF458835:DYI458836 EHB458835:EIE458836 EQX458835:ESA458836 FAT458835:FBW458836 FKP458835:FLS458836 FUL458835:FVO458836 GEH458835:GFK458836 GOD458835:GPG458836 GXZ458835:GZC458836 HHV458835:HIY458836 HRR458835:HSU458836 IBN458835:ICQ458836 ILJ458835:IMM458836 IVF458835:IWI458836 JFB458835:JGE458836 JOX458835:JQA458836 JYT458835:JZW458836 KIP458835:KJS458836 KSL458835:KTO458836 LCH458835:LDK458836 LMD458835:LNG458836 LVZ458835:LXC458836 MFV458835:MGY458836 MPR458835:MQU458836 MZN458835:NAQ458836 NJJ458835:NKM458836 NTF458835:NUI458836 ODB458835:OEE458836 OMX458835:OOA458836 OWT458835:OXW458836 PGP458835:PHS458836 PQL458835:PRO458836 QAH458835:QBK458836 QKD458835:QLG458836 QTZ458835:QVC458836 RDV458835:REY458836 RNR458835:ROU458836 RXN458835:RYQ458836 SHJ458835:SIM458836 SRF458835:SSI458836 TBB458835:TCE458836 TKX458835:TMA458836 TUT458835:TVW458836 UEP458835:UFS458836 UOL458835:UPO458836 UYH458835:UZK458836 VID458835:VJG458836 VRZ458835:VTC458836 WBV458835:WCY458836 WLR458835:WMU458836 WVN458835:WWQ458836 D524371:AQ524372 JB524371:KE524372 SX524371:UA524372 ACT524371:ADW524372 AMP524371:ANS524372 AWL524371:AXO524372 BGH524371:BHK524372 BQD524371:BRG524372 BZZ524371:CBC524372 CJV524371:CKY524372 CTR524371:CUU524372 DDN524371:DEQ524372 DNJ524371:DOM524372 DXF524371:DYI524372 EHB524371:EIE524372 EQX524371:ESA524372 FAT524371:FBW524372 FKP524371:FLS524372 FUL524371:FVO524372 GEH524371:GFK524372 GOD524371:GPG524372 GXZ524371:GZC524372 HHV524371:HIY524372 HRR524371:HSU524372 IBN524371:ICQ524372 ILJ524371:IMM524372 IVF524371:IWI524372 JFB524371:JGE524372 JOX524371:JQA524372 JYT524371:JZW524372 KIP524371:KJS524372 KSL524371:KTO524372 LCH524371:LDK524372 LMD524371:LNG524372 LVZ524371:LXC524372 MFV524371:MGY524372 MPR524371:MQU524372 MZN524371:NAQ524372 NJJ524371:NKM524372 NTF524371:NUI524372 ODB524371:OEE524372 OMX524371:OOA524372 OWT524371:OXW524372 PGP524371:PHS524372 PQL524371:PRO524372 QAH524371:QBK524372 QKD524371:QLG524372 QTZ524371:QVC524372 RDV524371:REY524372 RNR524371:ROU524372 RXN524371:RYQ524372 SHJ524371:SIM524372 SRF524371:SSI524372 TBB524371:TCE524372 TKX524371:TMA524372 TUT524371:TVW524372 UEP524371:UFS524372 UOL524371:UPO524372 UYH524371:UZK524372 VID524371:VJG524372 VRZ524371:VTC524372 WBV524371:WCY524372 WLR524371:WMU524372 WVN524371:WWQ524372 D589907:AQ589908 JB589907:KE589908 SX589907:UA589908 ACT589907:ADW589908 AMP589907:ANS589908 AWL589907:AXO589908 BGH589907:BHK589908 BQD589907:BRG589908 BZZ589907:CBC589908 CJV589907:CKY589908 CTR589907:CUU589908 DDN589907:DEQ589908 DNJ589907:DOM589908 DXF589907:DYI589908 EHB589907:EIE589908 EQX589907:ESA589908 FAT589907:FBW589908 FKP589907:FLS589908 FUL589907:FVO589908 GEH589907:GFK589908 GOD589907:GPG589908 GXZ589907:GZC589908 HHV589907:HIY589908 HRR589907:HSU589908 IBN589907:ICQ589908 ILJ589907:IMM589908 IVF589907:IWI589908 JFB589907:JGE589908 JOX589907:JQA589908 JYT589907:JZW589908 KIP589907:KJS589908 KSL589907:KTO589908 LCH589907:LDK589908 LMD589907:LNG589908 LVZ589907:LXC589908 MFV589907:MGY589908 MPR589907:MQU589908 MZN589907:NAQ589908 NJJ589907:NKM589908 NTF589907:NUI589908 ODB589907:OEE589908 OMX589907:OOA589908 OWT589907:OXW589908 PGP589907:PHS589908 PQL589907:PRO589908 QAH589907:QBK589908 QKD589907:QLG589908 QTZ589907:QVC589908 RDV589907:REY589908 RNR589907:ROU589908 RXN589907:RYQ589908 SHJ589907:SIM589908 SRF589907:SSI589908 TBB589907:TCE589908 TKX589907:TMA589908 TUT589907:TVW589908 UEP589907:UFS589908 UOL589907:UPO589908 UYH589907:UZK589908 VID589907:VJG589908 VRZ589907:VTC589908 WBV589907:WCY589908 WLR589907:WMU589908 WVN589907:WWQ589908 D655443:AQ655444 JB655443:KE655444 SX655443:UA655444 ACT655443:ADW655444 AMP655443:ANS655444 AWL655443:AXO655444 BGH655443:BHK655444 BQD655443:BRG655444 BZZ655443:CBC655444 CJV655443:CKY655444 CTR655443:CUU655444 DDN655443:DEQ655444 DNJ655443:DOM655444 DXF655443:DYI655444 EHB655443:EIE655444 EQX655443:ESA655444 FAT655443:FBW655444 FKP655443:FLS655444 FUL655443:FVO655444 GEH655443:GFK655444 GOD655443:GPG655444 GXZ655443:GZC655444 HHV655443:HIY655444 HRR655443:HSU655444 IBN655443:ICQ655444 ILJ655443:IMM655444 IVF655443:IWI655444 JFB655443:JGE655444 JOX655443:JQA655444 JYT655443:JZW655444 KIP655443:KJS655444 KSL655443:KTO655444 LCH655443:LDK655444 LMD655443:LNG655444 LVZ655443:LXC655444 MFV655443:MGY655444 MPR655443:MQU655444 MZN655443:NAQ655444 NJJ655443:NKM655444 NTF655443:NUI655444 ODB655443:OEE655444 OMX655443:OOA655444 OWT655443:OXW655444 PGP655443:PHS655444 PQL655443:PRO655444 QAH655443:QBK655444 QKD655443:QLG655444 QTZ655443:QVC655444 RDV655443:REY655444 RNR655443:ROU655444 RXN655443:RYQ655444 SHJ655443:SIM655444 SRF655443:SSI655444 TBB655443:TCE655444 TKX655443:TMA655444 TUT655443:TVW655444 UEP655443:UFS655444 UOL655443:UPO655444 UYH655443:UZK655444 VID655443:VJG655444 VRZ655443:VTC655444 WBV655443:WCY655444 WLR655443:WMU655444 WVN655443:WWQ655444 D720979:AQ720980 JB720979:KE720980 SX720979:UA720980 ACT720979:ADW720980 AMP720979:ANS720980 AWL720979:AXO720980 BGH720979:BHK720980 BQD720979:BRG720980 BZZ720979:CBC720980 CJV720979:CKY720980 CTR720979:CUU720980 DDN720979:DEQ720980 DNJ720979:DOM720980 DXF720979:DYI720980 EHB720979:EIE720980 EQX720979:ESA720980 FAT720979:FBW720980 FKP720979:FLS720980 FUL720979:FVO720980 GEH720979:GFK720980 GOD720979:GPG720980 GXZ720979:GZC720980 HHV720979:HIY720980 HRR720979:HSU720980 IBN720979:ICQ720980 ILJ720979:IMM720980 IVF720979:IWI720980 JFB720979:JGE720980 JOX720979:JQA720980 JYT720979:JZW720980 KIP720979:KJS720980 KSL720979:KTO720980 LCH720979:LDK720980 LMD720979:LNG720980 LVZ720979:LXC720980 MFV720979:MGY720980 MPR720979:MQU720980 MZN720979:NAQ720980 NJJ720979:NKM720980 NTF720979:NUI720980 ODB720979:OEE720980 OMX720979:OOA720980 OWT720979:OXW720980 PGP720979:PHS720980 PQL720979:PRO720980 QAH720979:QBK720980 QKD720979:QLG720980 QTZ720979:QVC720980 RDV720979:REY720980 RNR720979:ROU720980 RXN720979:RYQ720980 SHJ720979:SIM720980 SRF720979:SSI720980 TBB720979:TCE720980 TKX720979:TMA720980 TUT720979:TVW720980 UEP720979:UFS720980 UOL720979:UPO720980 UYH720979:UZK720980 VID720979:VJG720980 VRZ720979:VTC720980 WBV720979:WCY720980 WLR720979:WMU720980 WVN720979:WWQ720980 D786515:AQ786516 JB786515:KE786516 SX786515:UA786516 ACT786515:ADW786516 AMP786515:ANS786516 AWL786515:AXO786516 BGH786515:BHK786516 BQD786515:BRG786516 BZZ786515:CBC786516 CJV786515:CKY786516 CTR786515:CUU786516 DDN786515:DEQ786516 DNJ786515:DOM786516 DXF786515:DYI786516 EHB786515:EIE786516 EQX786515:ESA786516 FAT786515:FBW786516 FKP786515:FLS786516 FUL786515:FVO786516 GEH786515:GFK786516 GOD786515:GPG786516 GXZ786515:GZC786516 HHV786515:HIY786516 HRR786515:HSU786516 IBN786515:ICQ786516 ILJ786515:IMM786516 IVF786515:IWI786516 JFB786515:JGE786516 JOX786515:JQA786516 JYT786515:JZW786516 KIP786515:KJS786516 KSL786515:KTO786516 LCH786515:LDK786516 LMD786515:LNG786516 LVZ786515:LXC786516 MFV786515:MGY786516 MPR786515:MQU786516 MZN786515:NAQ786516 NJJ786515:NKM786516 NTF786515:NUI786516 ODB786515:OEE786516 OMX786515:OOA786516 OWT786515:OXW786516 PGP786515:PHS786516 PQL786515:PRO786516 QAH786515:QBK786516 QKD786515:QLG786516 QTZ786515:QVC786516 RDV786515:REY786516 RNR786515:ROU786516 RXN786515:RYQ786516 SHJ786515:SIM786516 SRF786515:SSI786516 TBB786515:TCE786516 TKX786515:TMA786516 TUT786515:TVW786516 UEP786515:UFS786516 UOL786515:UPO786516 UYH786515:UZK786516 VID786515:VJG786516 VRZ786515:VTC786516 WBV786515:WCY786516 WLR786515:WMU786516 WVN786515:WWQ786516 D852051:AQ852052 JB852051:KE852052 SX852051:UA852052 ACT852051:ADW852052 AMP852051:ANS852052 AWL852051:AXO852052 BGH852051:BHK852052 BQD852051:BRG852052 BZZ852051:CBC852052 CJV852051:CKY852052 CTR852051:CUU852052 DDN852051:DEQ852052 DNJ852051:DOM852052 DXF852051:DYI852052 EHB852051:EIE852052 EQX852051:ESA852052 FAT852051:FBW852052 FKP852051:FLS852052 FUL852051:FVO852052 GEH852051:GFK852052 GOD852051:GPG852052 GXZ852051:GZC852052 HHV852051:HIY852052 HRR852051:HSU852052 IBN852051:ICQ852052 ILJ852051:IMM852052 IVF852051:IWI852052 JFB852051:JGE852052 JOX852051:JQA852052 JYT852051:JZW852052 KIP852051:KJS852052 KSL852051:KTO852052 LCH852051:LDK852052 LMD852051:LNG852052 LVZ852051:LXC852052 MFV852051:MGY852052 MPR852051:MQU852052 MZN852051:NAQ852052 NJJ852051:NKM852052 NTF852051:NUI852052 ODB852051:OEE852052 OMX852051:OOA852052 OWT852051:OXW852052 PGP852051:PHS852052 PQL852051:PRO852052 QAH852051:QBK852052 QKD852051:QLG852052 QTZ852051:QVC852052 RDV852051:REY852052 RNR852051:ROU852052 RXN852051:RYQ852052 SHJ852051:SIM852052 SRF852051:SSI852052 TBB852051:TCE852052 TKX852051:TMA852052 TUT852051:TVW852052 UEP852051:UFS852052 UOL852051:UPO852052 UYH852051:UZK852052 VID852051:VJG852052 VRZ852051:VTC852052 WBV852051:WCY852052 WLR852051:WMU852052 WVN852051:WWQ852052 D917587:AQ917588 JB917587:KE917588 SX917587:UA917588 ACT917587:ADW917588 AMP917587:ANS917588 AWL917587:AXO917588 BGH917587:BHK917588 BQD917587:BRG917588 BZZ917587:CBC917588 CJV917587:CKY917588 CTR917587:CUU917588 DDN917587:DEQ917588 DNJ917587:DOM917588 DXF917587:DYI917588 EHB917587:EIE917588 EQX917587:ESA917588 FAT917587:FBW917588 FKP917587:FLS917588 FUL917587:FVO917588 GEH917587:GFK917588 GOD917587:GPG917588 GXZ917587:GZC917588 HHV917587:HIY917588 HRR917587:HSU917588 IBN917587:ICQ917588 ILJ917587:IMM917588 IVF917587:IWI917588 JFB917587:JGE917588 JOX917587:JQA917588 JYT917587:JZW917588 KIP917587:KJS917588 KSL917587:KTO917588 LCH917587:LDK917588 LMD917587:LNG917588 LVZ917587:LXC917588 MFV917587:MGY917588 MPR917587:MQU917588 MZN917587:NAQ917588 NJJ917587:NKM917588 NTF917587:NUI917588 ODB917587:OEE917588 OMX917587:OOA917588 OWT917587:OXW917588 PGP917587:PHS917588 PQL917587:PRO917588 QAH917587:QBK917588 QKD917587:QLG917588 QTZ917587:QVC917588 RDV917587:REY917588 RNR917587:ROU917588 RXN917587:RYQ917588 SHJ917587:SIM917588 SRF917587:SSI917588 TBB917587:TCE917588 TKX917587:TMA917588 TUT917587:TVW917588 UEP917587:UFS917588 UOL917587:UPO917588 UYH917587:UZK917588 VID917587:VJG917588 VRZ917587:VTC917588 WBV917587:WCY917588 WLR917587:WMU917588 WVN917587:WWQ917588 D983123:AQ983124 JB983123:KE983124 SX983123:UA983124 ACT983123:ADW983124 AMP983123:ANS983124 AWL983123:AXO983124 BGH983123:BHK983124 BQD983123:BRG983124 BZZ983123:CBC983124 CJV983123:CKY983124 CTR983123:CUU983124 DDN983123:DEQ983124 DNJ983123:DOM983124 DXF983123:DYI983124 EHB983123:EIE983124 EQX983123:ESA983124 FAT983123:FBW983124 FKP983123:FLS983124 FUL983123:FVO983124 GEH983123:GFK983124 GOD983123:GPG983124 GXZ983123:GZC983124 HHV983123:HIY983124 HRR983123:HSU983124 IBN983123:ICQ983124 ILJ983123:IMM983124 IVF983123:IWI983124 JFB983123:JGE983124 JOX983123:JQA983124 JYT983123:JZW983124 KIP983123:KJS983124 KSL983123:KTO983124 LCH983123:LDK983124 LMD983123:LNG983124 LVZ983123:LXC983124 MFV983123:MGY983124 MPR983123:MQU983124 MZN983123:NAQ983124 NJJ983123:NKM983124 NTF983123:NUI983124 ODB983123:OEE983124 OMX983123:OOA983124 OWT983123:OXW983124 PGP983123:PHS983124 PQL983123:PRO983124 QAH983123:QBK983124 QKD983123:QLG983124 QTZ983123:QVC983124 RDV983123:REY983124 RNR983123:ROU983124 RXN983123:RYQ983124 SHJ983123:SIM983124 SRF983123:SSI983124 TBB983123:TCE983124 TKX983123:TMA983124 TUT983123:TVW983124 UEP983123:UFS983124 UOL983123:UPO983124 UYH983123:UZK983124 VID983123:VJG983124 VRZ983123:VTC983124 WBV983123:WCY983124 WLR983123:WMU983124 WVN983123:WWQ983124 UOL135:UPO135 D65614:AQ65614 JB65614:KE65614 SX65614:UA65614 ACT65614:ADW65614 AMP65614:ANS65614 AWL65614:AXO65614 BGH65614:BHK65614 BQD65614:BRG65614 BZZ65614:CBC65614 CJV65614:CKY65614 CTR65614:CUU65614 DDN65614:DEQ65614 DNJ65614:DOM65614 DXF65614:DYI65614 EHB65614:EIE65614 EQX65614:ESA65614 FAT65614:FBW65614 FKP65614:FLS65614 FUL65614:FVO65614 GEH65614:GFK65614 GOD65614:GPG65614 GXZ65614:GZC65614 HHV65614:HIY65614 HRR65614:HSU65614 IBN65614:ICQ65614 ILJ65614:IMM65614 IVF65614:IWI65614 JFB65614:JGE65614 JOX65614:JQA65614 JYT65614:JZW65614 KIP65614:KJS65614 KSL65614:KTO65614 LCH65614:LDK65614 LMD65614:LNG65614 LVZ65614:LXC65614 MFV65614:MGY65614 MPR65614:MQU65614 MZN65614:NAQ65614 NJJ65614:NKM65614 NTF65614:NUI65614 ODB65614:OEE65614 OMX65614:OOA65614 OWT65614:OXW65614 PGP65614:PHS65614 PQL65614:PRO65614 QAH65614:QBK65614 QKD65614:QLG65614 QTZ65614:QVC65614 RDV65614:REY65614 RNR65614:ROU65614 RXN65614:RYQ65614 SHJ65614:SIM65614 SRF65614:SSI65614 TBB65614:TCE65614 TKX65614:TMA65614 TUT65614:TVW65614 UEP65614:UFS65614 UOL65614:UPO65614 UYH65614:UZK65614 VID65614:VJG65614 VRZ65614:VTC65614 WBV65614:WCY65614 WLR65614:WMU65614 WVN65614:WWQ65614 D131150:AQ131150 JB131150:KE131150 SX131150:UA131150 ACT131150:ADW131150 AMP131150:ANS131150 AWL131150:AXO131150 BGH131150:BHK131150 BQD131150:BRG131150 BZZ131150:CBC131150 CJV131150:CKY131150 CTR131150:CUU131150 DDN131150:DEQ131150 DNJ131150:DOM131150 DXF131150:DYI131150 EHB131150:EIE131150 EQX131150:ESA131150 FAT131150:FBW131150 FKP131150:FLS131150 FUL131150:FVO131150 GEH131150:GFK131150 GOD131150:GPG131150 GXZ131150:GZC131150 HHV131150:HIY131150 HRR131150:HSU131150 IBN131150:ICQ131150 ILJ131150:IMM131150 IVF131150:IWI131150 JFB131150:JGE131150 JOX131150:JQA131150 JYT131150:JZW131150 KIP131150:KJS131150 KSL131150:KTO131150 LCH131150:LDK131150 LMD131150:LNG131150 LVZ131150:LXC131150 MFV131150:MGY131150 MPR131150:MQU131150 MZN131150:NAQ131150 NJJ131150:NKM131150 NTF131150:NUI131150 ODB131150:OEE131150 OMX131150:OOA131150 OWT131150:OXW131150 PGP131150:PHS131150 PQL131150:PRO131150 QAH131150:QBK131150 QKD131150:QLG131150 QTZ131150:QVC131150 RDV131150:REY131150 RNR131150:ROU131150 RXN131150:RYQ131150 SHJ131150:SIM131150 SRF131150:SSI131150 TBB131150:TCE131150 TKX131150:TMA131150 TUT131150:TVW131150 UEP131150:UFS131150 UOL131150:UPO131150 UYH131150:UZK131150 VID131150:VJG131150 VRZ131150:VTC131150 WBV131150:WCY131150 WLR131150:WMU131150 WVN131150:WWQ131150 D196686:AQ196686 JB196686:KE196686 SX196686:UA196686 ACT196686:ADW196686 AMP196686:ANS196686 AWL196686:AXO196686 BGH196686:BHK196686 BQD196686:BRG196686 BZZ196686:CBC196686 CJV196686:CKY196686 CTR196686:CUU196686 DDN196686:DEQ196686 DNJ196686:DOM196686 DXF196686:DYI196686 EHB196686:EIE196686 EQX196686:ESA196686 FAT196686:FBW196686 FKP196686:FLS196686 FUL196686:FVO196686 GEH196686:GFK196686 GOD196686:GPG196686 GXZ196686:GZC196686 HHV196686:HIY196686 HRR196686:HSU196686 IBN196686:ICQ196686 ILJ196686:IMM196686 IVF196686:IWI196686 JFB196686:JGE196686 JOX196686:JQA196686 JYT196686:JZW196686 KIP196686:KJS196686 KSL196686:KTO196686 LCH196686:LDK196686 LMD196686:LNG196686 LVZ196686:LXC196686 MFV196686:MGY196686 MPR196686:MQU196686 MZN196686:NAQ196686 NJJ196686:NKM196686 NTF196686:NUI196686 ODB196686:OEE196686 OMX196686:OOA196686 OWT196686:OXW196686 PGP196686:PHS196686 PQL196686:PRO196686 QAH196686:QBK196686 QKD196686:QLG196686 QTZ196686:QVC196686 RDV196686:REY196686 RNR196686:ROU196686 RXN196686:RYQ196686 SHJ196686:SIM196686 SRF196686:SSI196686 TBB196686:TCE196686 TKX196686:TMA196686 TUT196686:TVW196686 UEP196686:UFS196686 UOL196686:UPO196686 UYH196686:UZK196686 VID196686:VJG196686 VRZ196686:VTC196686 WBV196686:WCY196686 WLR196686:WMU196686 WVN196686:WWQ196686 D262222:AQ262222 JB262222:KE262222 SX262222:UA262222 ACT262222:ADW262222 AMP262222:ANS262222 AWL262222:AXO262222 BGH262222:BHK262222 BQD262222:BRG262222 BZZ262222:CBC262222 CJV262222:CKY262222 CTR262222:CUU262222 DDN262222:DEQ262222 DNJ262222:DOM262222 DXF262222:DYI262222 EHB262222:EIE262222 EQX262222:ESA262222 FAT262222:FBW262222 FKP262222:FLS262222 FUL262222:FVO262222 GEH262222:GFK262222 GOD262222:GPG262222 GXZ262222:GZC262222 HHV262222:HIY262222 HRR262222:HSU262222 IBN262222:ICQ262222 ILJ262222:IMM262222 IVF262222:IWI262222 JFB262222:JGE262222 JOX262222:JQA262222 JYT262222:JZW262222 KIP262222:KJS262222 KSL262222:KTO262222 LCH262222:LDK262222 LMD262222:LNG262222 LVZ262222:LXC262222 MFV262222:MGY262222 MPR262222:MQU262222 MZN262222:NAQ262222 NJJ262222:NKM262222 NTF262222:NUI262222 ODB262222:OEE262222 OMX262222:OOA262222 OWT262222:OXW262222 PGP262222:PHS262222 PQL262222:PRO262222 QAH262222:QBK262222 QKD262222:QLG262222 QTZ262222:QVC262222 RDV262222:REY262222 RNR262222:ROU262222 RXN262222:RYQ262222 SHJ262222:SIM262222 SRF262222:SSI262222 TBB262222:TCE262222 TKX262222:TMA262222 TUT262222:TVW262222 UEP262222:UFS262222 UOL262222:UPO262222 UYH262222:UZK262222 VID262222:VJG262222 VRZ262222:VTC262222 WBV262222:WCY262222 WLR262222:WMU262222 WVN262222:WWQ262222 D327758:AQ327758 JB327758:KE327758 SX327758:UA327758 ACT327758:ADW327758 AMP327758:ANS327758 AWL327758:AXO327758 BGH327758:BHK327758 BQD327758:BRG327758 BZZ327758:CBC327758 CJV327758:CKY327758 CTR327758:CUU327758 DDN327758:DEQ327758 DNJ327758:DOM327758 DXF327758:DYI327758 EHB327758:EIE327758 EQX327758:ESA327758 FAT327758:FBW327758 FKP327758:FLS327758 FUL327758:FVO327758 GEH327758:GFK327758 GOD327758:GPG327758 GXZ327758:GZC327758 HHV327758:HIY327758 HRR327758:HSU327758 IBN327758:ICQ327758 ILJ327758:IMM327758 IVF327758:IWI327758 JFB327758:JGE327758 JOX327758:JQA327758 JYT327758:JZW327758 KIP327758:KJS327758 KSL327758:KTO327758 LCH327758:LDK327758 LMD327758:LNG327758 LVZ327758:LXC327758 MFV327758:MGY327758 MPR327758:MQU327758 MZN327758:NAQ327758 NJJ327758:NKM327758 NTF327758:NUI327758 ODB327758:OEE327758 OMX327758:OOA327758 OWT327758:OXW327758 PGP327758:PHS327758 PQL327758:PRO327758 QAH327758:QBK327758 QKD327758:QLG327758 QTZ327758:QVC327758 RDV327758:REY327758 RNR327758:ROU327758 RXN327758:RYQ327758 SHJ327758:SIM327758 SRF327758:SSI327758 TBB327758:TCE327758 TKX327758:TMA327758 TUT327758:TVW327758 UEP327758:UFS327758 UOL327758:UPO327758 UYH327758:UZK327758 VID327758:VJG327758 VRZ327758:VTC327758 WBV327758:WCY327758 WLR327758:WMU327758 WVN327758:WWQ327758 D393294:AQ393294 JB393294:KE393294 SX393294:UA393294 ACT393294:ADW393294 AMP393294:ANS393294 AWL393294:AXO393294 BGH393294:BHK393294 BQD393294:BRG393294 BZZ393294:CBC393294 CJV393294:CKY393294 CTR393294:CUU393294 DDN393294:DEQ393294 DNJ393294:DOM393294 DXF393294:DYI393294 EHB393294:EIE393294 EQX393294:ESA393294 FAT393294:FBW393294 FKP393294:FLS393294 FUL393294:FVO393294 GEH393294:GFK393294 GOD393294:GPG393294 GXZ393294:GZC393294 HHV393294:HIY393294 HRR393294:HSU393294 IBN393294:ICQ393294 ILJ393294:IMM393294 IVF393294:IWI393294 JFB393294:JGE393294 JOX393294:JQA393294 JYT393294:JZW393294 KIP393294:KJS393294 KSL393294:KTO393294 LCH393294:LDK393294 LMD393294:LNG393294 LVZ393294:LXC393294 MFV393294:MGY393294 MPR393294:MQU393294 MZN393294:NAQ393294 NJJ393294:NKM393294 NTF393294:NUI393294 ODB393294:OEE393294 OMX393294:OOA393294 OWT393294:OXW393294 PGP393294:PHS393294 PQL393294:PRO393294 QAH393294:QBK393294 QKD393294:QLG393294 QTZ393294:QVC393294 RDV393294:REY393294 RNR393294:ROU393294 RXN393294:RYQ393294 SHJ393294:SIM393294 SRF393294:SSI393294 TBB393294:TCE393294 TKX393294:TMA393294 TUT393294:TVW393294 UEP393294:UFS393294 UOL393294:UPO393294 UYH393294:UZK393294 VID393294:VJG393294 VRZ393294:VTC393294 WBV393294:WCY393294 WLR393294:WMU393294 WVN393294:WWQ393294 D458830:AQ458830 JB458830:KE458830 SX458830:UA458830 ACT458830:ADW458830 AMP458830:ANS458830 AWL458830:AXO458830 BGH458830:BHK458830 BQD458830:BRG458830 BZZ458830:CBC458830 CJV458830:CKY458830 CTR458830:CUU458830 DDN458830:DEQ458830 DNJ458830:DOM458830 DXF458830:DYI458830 EHB458830:EIE458830 EQX458830:ESA458830 FAT458830:FBW458830 FKP458830:FLS458830 FUL458830:FVO458830 GEH458830:GFK458830 GOD458830:GPG458830 GXZ458830:GZC458830 HHV458830:HIY458830 HRR458830:HSU458830 IBN458830:ICQ458830 ILJ458830:IMM458830 IVF458830:IWI458830 JFB458830:JGE458830 JOX458830:JQA458830 JYT458830:JZW458830 KIP458830:KJS458830 KSL458830:KTO458830 LCH458830:LDK458830 LMD458830:LNG458830 LVZ458830:LXC458830 MFV458830:MGY458830 MPR458830:MQU458830 MZN458830:NAQ458830 NJJ458830:NKM458830 NTF458830:NUI458830 ODB458830:OEE458830 OMX458830:OOA458830 OWT458830:OXW458830 PGP458830:PHS458830 PQL458830:PRO458830 QAH458830:QBK458830 QKD458830:QLG458830 QTZ458830:QVC458830 RDV458830:REY458830 RNR458830:ROU458830 RXN458830:RYQ458830 SHJ458830:SIM458830 SRF458830:SSI458830 TBB458830:TCE458830 TKX458830:TMA458830 TUT458830:TVW458830 UEP458830:UFS458830 UOL458830:UPO458830 UYH458830:UZK458830 VID458830:VJG458830 VRZ458830:VTC458830 WBV458830:WCY458830 WLR458830:WMU458830 WVN458830:WWQ458830 D524366:AQ524366 JB524366:KE524366 SX524366:UA524366 ACT524366:ADW524366 AMP524366:ANS524366 AWL524366:AXO524366 BGH524366:BHK524366 BQD524366:BRG524366 BZZ524366:CBC524366 CJV524366:CKY524366 CTR524366:CUU524366 DDN524366:DEQ524366 DNJ524366:DOM524366 DXF524366:DYI524366 EHB524366:EIE524366 EQX524366:ESA524366 FAT524366:FBW524366 FKP524366:FLS524366 FUL524366:FVO524366 GEH524366:GFK524366 GOD524366:GPG524366 GXZ524366:GZC524366 HHV524366:HIY524366 HRR524366:HSU524366 IBN524366:ICQ524366 ILJ524366:IMM524366 IVF524366:IWI524366 JFB524366:JGE524366 JOX524366:JQA524366 JYT524366:JZW524366 KIP524366:KJS524366 KSL524366:KTO524366 LCH524366:LDK524366 LMD524366:LNG524366 LVZ524366:LXC524366 MFV524366:MGY524366 MPR524366:MQU524366 MZN524366:NAQ524366 NJJ524366:NKM524366 NTF524366:NUI524366 ODB524366:OEE524366 OMX524366:OOA524366 OWT524366:OXW524366 PGP524366:PHS524366 PQL524366:PRO524366 QAH524366:QBK524366 QKD524366:QLG524366 QTZ524366:QVC524366 RDV524366:REY524366 RNR524366:ROU524366 RXN524366:RYQ524366 SHJ524366:SIM524366 SRF524366:SSI524366 TBB524366:TCE524366 TKX524366:TMA524366 TUT524366:TVW524366 UEP524366:UFS524366 UOL524366:UPO524366 UYH524366:UZK524366 VID524366:VJG524366 VRZ524366:VTC524366 WBV524366:WCY524366 WLR524366:WMU524366 WVN524366:WWQ524366 D589902:AQ589902 JB589902:KE589902 SX589902:UA589902 ACT589902:ADW589902 AMP589902:ANS589902 AWL589902:AXO589902 BGH589902:BHK589902 BQD589902:BRG589902 BZZ589902:CBC589902 CJV589902:CKY589902 CTR589902:CUU589902 DDN589902:DEQ589902 DNJ589902:DOM589902 DXF589902:DYI589902 EHB589902:EIE589902 EQX589902:ESA589902 FAT589902:FBW589902 FKP589902:FLS589902 FUL589902:FVO589902 GEH589902:GFK589902 GOD589902:GPG589902 GXZ589902:GZC589902 HHV589902:HIY589902 HRR589902:HSU589902 IBN589902:ICQ589902 ILJ589902:IMM589902 IVF589902:IWI589902 JFB589902:JGE589902 JOX589902:JQA589902 JYT589902:JZW589902 KIP589902:KJS589902 KSL589902:KTO589902 LCH589902:LDK589902 LMD589902:LNG589902 LVZ589902:LXC589902 MFV589902:MGY589902 MPR589902:MQU589902 MZN589902:NAQ589902 NJJ589902:NKM589902 NTF589902:NUI589902 ODB589902:OEE589902 OMX589902:OOA589902 OWT589902:OXW589902 PGP589902:PHS589902 PQL589902:PRO589902 QAH589902:QBK589902 QKD589902:QLG589902 QTZ589902:QVC589902 RDV589902:REY589902 RNR589902:ROU589902 RXN589902:RYQ589902 SHJ589902:SIM589902 SRF589902:SSI589902 TBB589902:TCE589902 TKX589902:TMA589902 TUT589902:TVW589902 UEP589902:UFS589902 UOL589902:UPO589902 UYH589902:UZK589902 VID589902:VJG589902 VRZ589902:VTC589902 WBV589902:WCY589902 WLR589902:WMU589902 WVN589902:WWQ589902 D655438:AQ655438 JB655438:KE655438 SX655438:UA655438 ACT655438:ADW655438 AMP655438:ANS655438 AWL655438:AXO655438 BGH655438:BHK655438 BQD655438:BRG655438 BZZ655438:CBC655438 CJV655438:CKY655438 CTR655438:CUU655438 DDN655438:DEQ655438 DNJ655438:DOM655438 DXF655438:DYI655438 EHB655438:EIE655438 EQX655438:ESA655438 FAT655438:FBW655438 FKP655438:FLS655438 FUL655438:FVO655438 GEH655438:GFK655438 GOD655438:GPG655438 GXZ655438:GZC655438 HHV655438:HIY655438 HRR655438:HSU655438 IBN655438:ICQ655438 ILJ655438:IMM655438 IVF655438:IWI655438 JFB655438:JGE655438 JOX655438:JQA655438 JYT655438:JZW655438 KIP655438:KJS655438 KSL655438:KTO655438 LCH655438:LDK655438 LMD655438:LNG655438 LVZ655438:LXC655438 MFV655438:MGY655438 MPR655438:MQU655438 MZN655438:NAQ655438 NJJ655438:NKM655438 NTF655438:NUI655438 ODB655438:OEE655438 OMX655438:OOA655438 OWT655438:OXW655438 PGP655438:PHS655438 PQL655438:PRO655438 QAH655438:QBK655438 QKD655438:QLG655438 QTZ655438:QVC655438 RDV655438:REY655438 RNR655438:ROU655438 RXN655438:RYQ655438 SHJ655438:SIM655438 SRF655438:SSI655438 TBB655438:TCE655438 TKX655438:TMA655438 TUT655438:TVW655438 UEP655438:UFS655438 UOL655438:UPO655438 UYH655438:UZK655438 VID655438:VJG655438 VRZ655438:VTC655438 WBV655438:WCY655438 WLR655438:WMU655438 WVN655438:WWQ655438 D720974:AQ720974 JB720974:KE720974 SX720974:UA720974 ACT720974:ADW720974 AMP720974:ANS720974 AWL720974:AXO720974 BGH720974:BHK720974 BQD720974:BRG720974 BZZ720974:CBC720974 CJV720974:CKY720974 CTR720974:CUU720974 DDN720974:DEQ720974 DNJ720974:DOM720974 DXF720974:DYI720974 EHB720974:EIE720974 EQX720974:ESA720974 FAT720974:FBW720974 FKP720974:FLS720974 FUL720974:FVO720974 GEH720974:GFK720974 GOD720974:GPG720974 GXZ720974:GZC720974 HHV720974:HIY720974 HRR720974:HSU720974 IBN720974:ICQ720974 ILJ720974:IMM720974 IVF720974:IWI720974 JFB720974:JGE720974 JOX720974:JQA720974 JYT720974:JZW720974 KIP720974:KJS720974 KSL720974:KTO720974 LCH720974:LDK720974 LMD720974:LNG720974 LVZ720974:LXC720974 MFV720974:MGY720974 MPR720974:MQU720974 MZN720974:NAQ720974 NJJ720974:NKM720974 NTF720974:NUI720974 ODB720974:OEE720974 OMX720974:OOA720974 OWT720974:OXW720974 PGP720974:PHS720974 PQL720974:PRO720974 QAH720974:QBK720974 QKD720974:QLG720974 QTZ720974:QVC720974 RDV720974:REY720974 RNR720974:ROU720974 RXN720974:RYQ720974 SHJ720974:SIM720974 SRF720974:SSI720974 TBB720974:TCE720974 TKX720974:TMA720974 TUT720974:TVW720974 UEP720974:UFS720974 UOL720974:UPO720974 UYH720974:UZK720974 VID720974:VJG720974 VRZ720974:VTC720974 WBV720974:WCY720974 WLR720974:WMU720974 WVN720974:WWQ720974 D786510:AQ786510 JB786510:KE786510 SX786510:UA786510 ACT786510:ADW786510 AMP786510:ANS786510 AWL786510:AXO786510 BGH786510:BHK786510 BQD786510:BRG786510 BZZ786510:CBC786510 CJV786510:CKY786510 CTR786510:CUU786510 DDN786510:DEQ786510 DNJ786510:DOM786510 DXF786510:DYI786510 EHB786510:EIE786510 EQX786510:ESA786510 FAT786510:FBW786510 FKP786510:FLS786510 FUL786510:FVO786510 GEH786510:GFK786510 GOD786510:GPG786510 GXZ786510:GZC786510 HHV786510:HIY786510 HRR786510:HSU786510 IBN786510:ICQ786510 ILJ786510:IMM786510 IVF786510:IWI786510 JFB786510:JGE786510 JOX786510:JQA786510 JYT786510:JZW786510 KIP786510:KJS786510 KSL786510:KTO786510 LCH786510:LDK786510 LMD786510:LNG786510 LVZ786510:LXC786510 MFV786510:MGY786510 MPR786510:MQU786510 MZN786510:NAQ786510 NJJ786510:NKM786510 NTF786510:NUI786510 ODB786510:OEE786510 OMX786510:OOA786510 OWT786510:OXW786510 PGP786510:PHS786510 PQL786510:PRO786510 QAH786510:QBK786510 QKD786510:QLG786510 QTZ786510:QVC786510 RDV786510:REY786510 RNR786510:ROU786510 RXN786510:RYQ786510 SHJ786510:SIM786510 SRF786510:SSI786510 TBB786510:TCE786510 TKX786510:TMA786510 TUT786510:TVW786510 UEP786510:UFS786510 UOL786510:UPO786510 UYH786510:UZK786510 VID786510:VJG786510 VRZ786510:VTC786510 WBV786510:WCY786510 WLR786510:WMU786510 WVN786510:WWQ786510 D852046:AQ852046 JB852046:KE852046 SX852046:UA852046 ACT852046:ADW852046 AMP852046:ANS852046 AWL852046:AXO852046 BGH852046:BHK852046 BQD852046:BRG852046 BZZ852046:CBC852046 CJV852046:CKY852046 CTR852046:CUU852046 DDN852046:DEQ852046 DNJ852046:DOM852046 DXF852046:DYI852046 EHB852046:EIE852046 EQX852046:ESA852046 FAT852046:FBW852046 FKP852046:FLS852046 FUL852046:FVO852046 GEH852046:GFK852046 GOD852046:GPG852046 GXZ852046:GZC852046 HHV852046:HIY852046 HRR852046:HSU852046 IBN852046:ICQ852046 ILJ852046:IMM852046 IVF852046:IWI852046 JFB852046:JGE852046 JOX852046:JQA852046 JYT852046:JZW852046 KIP852046:KJS852046 KSL852046:KTO852046 LCH852046:LDK852046 LMD852046:LNG852046 LVZ852046:LXC852046 MFV852046:MGY852046 MPR852046:MQU852046 MZN852046:NAQ852046 NJJ852046:NKM852046 NTF852046:NUI852046 ODB852046:OEE852046 OMX852046:OOA852046 OWT852046:OXW852046 PGP852046:PHS852046 PQL852046:PRO852046 QAH852046:QBK852046 QKD852046:QLG852046 QTZ852046:QVC852046 RDV852046:REY852046 RNR852046:ROU852046 RXN852046:RYQ852046 SHJ852046:SIM852046 SRF852046:SSI852046 TBB852046:TCE852046 TKX852046:TMA852046 TUT852046:TVW852046 UEP852046:UFS852046 UOL852046:UPO852046 UYH852046:UZK852046 VID852046:VJG852046 VRZ852046:VTC852046 WBV852046:WCY852046 WLR852046:WMU852046 WVN852046:WWQ852046 D917582:AQ917582 JB917582:KE917582 SX917582:UA917582 ACT917582:ADW917582 AMP917582:ANS917582 AWL917582:AXO917582 BGH917582:BHK917582 BQD917582:BRG917582 BZZ917582:CBC917582 CJV917582:CKY917582 CTR917582:CUU917582 DDN917582:DEQ917582 DNJ917582:DOM917582 DXF917582:DYI917582 EHB917582:EIE917582 EQX917582:ESA917582 FAT917582:FBW917582 FKP917582:FLS917582 FUL917582:FVO917582 GEH917582:GFK917582 GOD917582:GPG917582 GXZ917582:GZC917582 HHV917582:HIY917582 HRR917582:HSU917582 IBN917582:ICQ917582 ILJ917582:IMM917582 IVF917582:IWI917582 JFB917582:JGE917582 JOX917582:JQA917582 JYT917582:JZW917582 KIP917582:KJS917582 KSL917582:KTO917582 LCH917582:LDK917582 LMD917582:LNG917582 LVZ917582:LXC917582 MFV917582:MGY917582 MPR917582:MQU917582 MZN917582:NAQ917582 NJJ917582:NKM917582 NTF917582:NUI917582 ODB917582:OEE917582 OMX917582:OOA917582 OWT917582:OXW917582 PGP917582:PHS917582 PQL917582:PRO917582 QAH917582:QBK917582 QKD917582:QLG917582 QTZ917582:QVC917582 RDV917582:REY917582 RNR917582:ROU917582 RXN917582:RYQ917582 SHJ917582:SIM917582 SRF917582:SSI917582 TBB917582:TCE917582 TKX917582:TMA917582 TUT917582:TVW917582 UEP917582:UFS917582 UOL917582:UPO917582 UYH917582:UZK917582 VID917582:VJG917582 VRZ917582:VTC917582 WBV917582:WCY917582 WLR917582:WMU917582 WVN917582:WWQ917582 D983118:AQ983118 JB983118:KE983118 SX983118:UA983118 ACT983118:ADW983118 AMP983118:ANS983118 AWL983118:AXO983118 BGH983118:BHK983118 BQD983118:BRG983118 BZZ983118:CBC983118 CJV983118:CKY983118 CTR983118:CUU983118 DDN983118:DEQ983118 DNJ983118:DOM983118 DXF983118:DYI983118 EHB983118:EIE983118 EQX983118:ESA983118 FAT983118:FBW983118 FKP983118:FLS983118 FUL983118:FVO983118 GEH983118:GFK983118 GOD983118:GPG983118 GXZ983118:GZC983118 HHV983118:HIY983118 HRR983118:HSU983118 IBN983118:ICQ983118 ILJ983118:IMM983118 IVF983118:IWI983118 JFB983118:JGE983118 JOX983118:JQA983118 JYT983118:JZW983118 KIP983118:KJS983118 KSL983118:KTO983118 LCH983118:LDK983118 LMD983118:LNG983118 LVZ983118:LXC983118 MFV983118:MGY983118 MPR983118:MQU983118 MZN983118:NAQ983118 NJJ983118:NKM983118 NTF983118:NUI983118 ODB983118:OEE983118 OMX983118:OOA983118 OWT983118:OXW983118 PGP983118:PHS983118 PQL983118:PRO983118 QAH983118:QBK983118 QKD983118:QLG983118 QTZ983118:QVC983118 RDV983118:REY983118 RNR983118:ROU983118 RXN983118:RYQ983118 SHJ983118:SIM983118 SRF983118:SSI983118 TBB983118:TCE983118 TKX983118:TMA983118 TUT983118:TVW983118 UEP983118:UFS983118 UOL983118:UPO983118 UYH983118:UZK983118 VID983118:VJG983118 VRZ983118:VTC983118 WBV983118:WCY983118 WLR983118:WMU983118 WVN983118:WWQ983118 UEP135:UFS135 D65612:AQ65612 JB65612:KE65612 SX65612:UA65612 ACT65612:ADW65612 AMP65612:ANS65612 AWL65612:AXO65612 BGH65612:BHK65612 BQD65612:BRG65612 BZZ65612:CBC65612 CJV65612:CKY65612 CTR65612:CUU65612 DDN65612:DEQ65612 DNJ65612:DOM65612 DXF65612:DYI65612 EHB65612:EIE65612 EQX65612:ESA65612 FAT65612:FBW65612 FKP65612:FLS65612 FUL65612:FVO65612 GEH65612:GFK65612 GOD65612:GPG65612 GXZ65612:GZC65612 HHV65612:HIY65612 HRR65612:HSU65612 IBN65612:ICQ65612 ILJ65612:IMM65612 IVF65612:IWI65612 JFB65612:JGE65612 JOX65612:JQA65612 JYT65612:JZW65612 KIP65612:KJS65612 KSL65612:KTO65612 LCH65612:LDK65612 LMD65612:LNG65612 LVZ65612:LXC65612 MFV65612:MGY65612 MPR65612:MQU65612 MZN65612:NAQ65612 NJJ65612:NKM65612 NTF65612:NUI65612 ODB65612:OEE65612 OMX65612:OOA65612 OWT65612:OXW65612 PGP65612:PHS65612 PQL65612:PRO65612 QAH65612:QBK65612 QKD65612:QLG65612 QTZ65612:QVC65612 RDV65612:REY65612 RNR65612:ROU65612 RXN65612:RYQ65612 SHJ65612:SIM65612 SRF65612:SSI65612 TBB65612:TCE65612 TKX65612:TMA65612 TUT65612:TVW65612 UEP65612:UFS65612 UOL65612:UPO65612 UYH65612:UZK65612 VID65612:VJG65612 VRZ65612:VTC65612 WBV65612:WCY65612 WLR65612:WMU65612 WVN65612:WWQ65612 D131148:AQ131148 JB131148:KE131148 SX131148:UA131148 ACT131148:ADW131148 AMP131148:ANS131148 AWL131148:AXO131148 BGH131148:BHK131148 BQD131148:BRG131148 BZZ131148:CBC131148 CJV131148:CKY131148 CTR131148:CUU131148 DDN131148:DEQ131148 DNJ131148:DOM131148 DXF131148:DYI131148 EHB131148:EIE131148 EQX131148:ESA131148 FAT131148:FBW131148 FKP131148:FLS131148 FUL131148:FVO131148 GEH131148:GFK131148 GOD131148:GPG131148 GXZ131148:GZC131148 HHV131148:HIY131148 HRR131148:HSU131148 IBN131148:ICQ131148 ILJ131148:IMM131148 IVF131148:IWI131148 JFB131148:JGE131148 JOX131148:JQA131148 JYT131148:JZW131148 KIP131148:KJS131148 KSL131148:KTO131148 LCH131148:LDK131148 LMD131148:LNG131148 LVZ131148:LXC131148 MFV131148:MGY131148 MPR131148:MQU131148 MZN131148:NAQ131148 NJJ131148:NKM131148 NTF131148:NUI131148 ODB131148:OEE131148 OMX131148:OOA131148 OWT131148:OXW131148 PGP131148:PHS131148 PQL131148:PRO131148 QAH131148:QBK131148 QKD131148:QLG131148 QTZ131148:QVC131148 RDV131148:REY131148 RNR131148:ROU131148 RXN131148:RYQ131148 SHJ131148:SIM131148 SRF131148:SSI131148 TBB131148:TCE131148 TKX131148:TMA131148 TUT131148:TVW131148 UEP131148:UFS131148 UOL131148:UPO131148 UYH131148:UZK131148 VID131148:VJG131148 VRZ131148:VTC131148 WBV131148:WCY131148 WLR131148:WMU131148 WVN131148:WWQ131148 D196684:AQ196684 JB196684:KE196684 SX196684:UA196684 ACT196684:ADW196684 AMP196684:ANS196684 AWL196684:AXO196684 BGH196684:BHK196684 BQD196684:BRG196684 BZZ196684:CBC196684 CJV196684:CKY196684 CTR196684:CUU196684 DDN196684:DEQ196684 DNJ196684:DOM196684 DXF196684:DYI196684 EHB196684:EIE196684 EQX196684:ESA196684 FAT196684:FBW196684 FKP196684:FLS196684 FUL196684:FVO196684 GEH196684:GFK196684 GOD196684:GPG196684 GXZ196684:GZC196684 HHV196684:HIY196684 HRR196684:HSU196684 IBN196684:ICQ196684 ILJ196684:IMM196684 IVF196684:IWI196684 JFB196684:JGE196684 JOX196684:JQA196684 JYT196684:JZW196684 KIP196684:KJS196684 KSL196684:KTO196684 LCH196684:LDK196684 LMD196684:LNG196684 LVZ196684:LXC196684 MFV196684:MGY196684 MPR196684:MQU196684 MZN196684:NAQ196684 NJJ196684:NKM196684 NTF196684:NUI196684 ODB196684:OEE196684 OMX196684:OOA196684 OWT196684:OXW196684 PGP196684:PHS196684 PQL196684:PRO196684 QAH196684:QBK196684 QKD196684:QLG196684 QTZ196684:QVC196684 RDV196684:REY196684 RNR196684:ROU196684 RXN196684:RYQ196684 SHJ196684:SIM196684 SRF196684:SSI196684 TBB196684:TCE196684 TKX196684:TMA196684 TUT196684:TVW196684 UEP196684:UFS196684 UOL196684:UPO196684 UYH196684:UZK196684 VID196684:VJG196684 VRZ196684:VTC196684 WBV196684:WCY196684 WLR196684:WMU196684 WVN196684:WWQ196684 D262220:AQ262220 JB262220:KE262220 SX262220:UA262220 ACT262220:ADW262220 AMP262220:ANS262220 AWL262220:AXO262220 BGH262220:BHK262220 BQD262220:BRG262220 BZZ262220:CBC262220 CJV262220:CKY262220 CTR262220:CUU262220 DDN262220:DEQ262220 DNJ262220:DOM262220 DXF262220:DYI262220 EHB262220:EIE262220 EQX262220:ESA262220 FAT262220:FBW262220 FKP262220:FLS262220 FUL262220:FVO262220 GEH262220:GFK262220 GOD262220:GPG262220 GXZ262220:GZC262220 HHV262220:HIY262220 HRR262220:HSU262220 IBN262220:ICQ262220 ILJ262220:IMM262220 IVF262220:IWI262220 JFB262220:JGE262220 JOX262220:JQA262220 JYT262220:JZW262220 KIP262220:KJS262220 KSL262220:KTO262220 LCH262220:LDK262220 LMD262220:LNG262220 LVZ262220:LXC262220 MFV262220:MGY262220 MPR262220:MQU262220 MZN262220:NAQ262220 NJJ262220:NKM262220 NTF262220:NUI262220 ODB262220:OEE262220 OMX262220:OOA262220 OWT262220:OXW262220 PGP262220:PHS262220 PQL262220:PRO262220 QAH262220:QBK262220 QKD262220:QLG262220 QTZ262220:QVC262220 RDV262220:REY262220 RNR262220:ROU262220 RXN262220:RYQ262220 SHJ262220:SIM262220 SRF262220:SSI262220 TBB262220:TCE262220 TKX262220:TMA262220 TUT262220:TVW262220 UEP262220:UFS262220 UOL262220:UPO262220 UYH262220:UZK262220 VID262220:VJG262220 VRZ262220:VTC262220 WBV262220:WCY262220 WLR262220:WMU262220 WVN262220:WWQ262220 D327756:AQ327756 JB327756:KE327756 SX327756:UA327756 ACT327756:ADW327756 AMP327756:ANS327756 AWL327756:AXO327756 BGH327756:BHK327756 BQD327756:BRG327756 BZZ327756:CBC327756 CJV327756:CKY327756 CTR327756:CUU327756 DDN327756:DEQ327756 DNJ327756:DOM327756 DXF327756:DYI327756 EHB327756:EIE327756 EQX327756:ESA327756 FAT327756:FBW327756 FKP327756:FLS327756 FUL327756:FVO327756 GEH327756:GFK327756 GOD327756:GPG327756 GXZ327756:GZC327756 HHV327756:HIY327756 HRR327756:HSU327756 IBN327756:ICQ327756 ILJ327756:IMM327756 IVF327756:IWI327756 JFB327756:JGE327756 JOX327756:JQA327756 JYT327756:JZW327756 KIP327756:KJS327756 KSL327756:KTO327756 LCH327756:LDK327756 LMD327756:LNG327756 LVZ327756:LXC327756 MFV327756:MGY327756 MPR327756:MQU327756 MZN327756:NAQ327756 NJJ327756:NKM327756 NTF327756:NUI327756 ODB327756:OEE327756 OMX327756:OOA327756 OWT327756:OXW327756 PGP327756:PHS327756 PQL327756:PRO327756 QAH327756:QBK327756 QKD327756:QLG327756 QTZ327756:QVC327756 RDV327756:REY327756 RNR327756:ROU327756 RXN327756:RYQ327756 SHJ327756:SIM327756 SRF327756:SSI327756 TBB327756:TCE327756 TKX327756:TMA327756 TUT327756:TVW327756 UEP327756:UFS327756 UOL327756:UPO327756 UYH327756:UZK327756 VID327756:VJG327756 VRZ327756:VTC327756 WBV327756:WCY327756 WLR327756:WMU327756 WVN327756:WWQ327756 D393292:AQ393292 JB393292:KE393292 SX393292:UA393292 ACT393292:ADW393292 AMP393292:ANS393292 AWL393292:AXO393292 BGH393292:BHK393292 BQD393292:BRG393292 BZZ393292:CBC393292 CJV393292:CKY393292 CTR393292:CUU393292 DDN393292:DEQ393292 DNJ393292:DOM393292 DXF393292:DYI393292 EHB393292:EIE393292 EQX393292:ESA393292 FAT393292:FBW393292 FKP393292:FLS393292 FUL393292:FVO393292 GEH393292:GFK393292 GOD393292:GPG393292 GXZ393292:GZC393292 HHV393292:HIY393292 HRR393292:HSU393292 IBN393292:ICQ393292 ILJ393292:IMM393292 IVF393292:IWI393292 JFB393292:JGE393292 JOX393292:JQA393292 JYT393292:JZW393292 KIP393292:KJS393292 KSL393292:KTO393292 LCH393292:LDK393292 LMD393292:LNG393292 LVZ393292:LXC393292 MFV393292:MGY393292 MPR393292:MQU393292 MZN393292:NAQ393292 NJJ393292:NKM393292 NTF393292:NUI393292 ODB393292:OEE393292 OMX393292:OOA393292 OWT393292:OXW393292 PGP393292:PHS393292 PQL393292:PRO393292 QAH393292:QBK393292 QKD393292:QLG393292 QTZ393292:QVC393292 RDV393292:REY393292 RNR393292:ROU393292 RXN393292:RYQ393292 SHJ393292:SIM393292 SRF393292:SSI393292 TBB393292:TCE393292 TKX393292:TMA393292 TUT393292:TVW393292 UEP393292:UFS393292 UOL393292:UPO393292 UYH393292:UZK393292 VID393292:VJG393292 VRZ393292:VTC393292 WBV393292:WCY393292 WLR393292:WMU393292 WVN393292:WWQ393292 D458828:AQ458828 JB458828:KE458828 SX458828:UA458828 ACT458828:ADW458828 AMP458828:ANS458828 AWL458828:AXO458828 BGH458828:BHK458828 BQD458828:BRG458828 BZZ458828:CBC458828 CJV458828:CKY458828 CTR458828:CUU458828 DDN458828:DEQ458828 DNJ458828:DOM458828 DXF458828:DYI458828 EHB458828:EIE458828 EQX458828:ESA458828 FAT458828:FBW458828 FKP458828:FLS458828 FUL458828:FVO458828 GEH458828:GFK458828 GOD458828:GPG458828 GXZ458828:GZC458828 HHV458828:HIY458828 HRR458828:HSU458828 IBN458828:ICQ458828 ILJ458828:IMM458828 IVF458828:IWI458828 JFB458828:JGE458828 JOX458828:JQA458828 JYT458828:JZW458828 KIP458828:KJS458828 KSL458828:KTO458828 LCH458828:LDK458828 LMD458828:LNG458828 LVZ458828:LXC458828 MFV458828:MGY458828 MPR458828:MQU458828 MZN458828:NAQ458828 NJJ458828:NKM458828 NTF458828:NUI458828 ODB458828:OEE458828 OMX458828:OOA458828 OWT458828:OXW458828 PGP458828:PHS458828 PQL458828:PRO458828 QAH458828:QBK458828 QKD458828:QLG458828 QTZ458828:QVC458828 RDV458828:REY458828 RNR458828:ROU458828 RXN458828:RYQ458828 SHJ458828:SIM458828 SRF458828:SSI458828 TBB458828:TCE458828 TKX458828:TMA458828 TUT458828:TVW458828 UEP458828:UFS458828 UOL458828:UPO458828 UYH458828:UZK458828 VID458828:VJG458828 VRZ458828:VTC458828 WBV458828:WCY458828 WLR458828:WMU458828 WVN458828:WWQ458828 D524364:AQ524364 JB524364:KE524364 SX524364:UA524364 ACT524364:ADW524364 AMP524364:ANS524364 AWL524364:AXO524364 BGH524364:BHK524364 BQD524364:BRG524364 BZZ524364:CBC524364 CJV524364:CKY524364 CTR524364:CUU524364 DDN524364:DEQ524364 DNJ524364:DOM524364 DXF524364:DYI524364 EHB524364:EIE524364 EQX524364:ESA524364 FAT524364:FBW524364 FKP524364:FLS524364 FUL524364:FVO524364 GEH524364:GFK524364 GOD524364:GPG524364 GXZ524364:GZC524364 HHV524364:HIY524364 HRR524364:HSU524364 IBN524364:ICQ524364 ILJ524364:IMM524364 IVF524364:IWI524364 JFB524364:JGE524364 JOX524364:JQA524364 JYT524364:JZW524364 KIP524364:KJS524364 KSL524364:KTO524364 LCH524364:LDK524364 LMD524364:LNG524364 LVZ524364:LXC524364 MFV524364:MGY524364 MPR524364:MQU524364 MZN524364:NAQ524364 NJJ524364:NKM524364 NTF524364:NUI524364 ODB524364:OEE524364 OMX524364:OOA524364 OWT524364:OXW524364 PGP524364:PHS524364 PQL524364:PRO524364 QAH524364:QBK524364 QKD524364:QLG524364 QTZ524364:QVC524364 RDV524364:REY524364 RNR524364:ROU524364 RXN524364:RYQ524364 SHJ524364:SIM524364 SRF524364:SSI524364 TBB524364:TCE524364 TKX524364:TMA524364 TUT524364:TVW524364 UEP524364:UFS524364 UOL524364:UPO524364 UYH524364:UZK524364 VID524364:VJG524364 VRZ524364:VTC524364 WBV524364:WCY524364 WLR524364:WMU524364 WVN524364:WWQ524364 D589900:AQ589900 JB589900:KE589900 SX589900:UA589900 ACT589900:ADW589900 AMP589900:ANS589900 AWL589900:AXO589900 BGH589900:BHK589900 BQD589900:BRG589900 BZZ589900:CBC589900 CJV589900:CKY589900 CTR589900:CUU589900 DDN589900:DEQ589900 DNJ589900:DOM589900 DXF589900:DYI589900 EHB589900:EIE589900 EQX589900:ESA589900 FAT589900:FBW589900 FKP589900:FLS589900 FUL589900:FVO589900 GEH589900:GFK589900 GOD589900:GPG589900 GXZ589900:GZC589900 HHV589900:HIY589900 HRR589900:HSU589900 IBN589900:ICQ589900 ILJ589900:IMM589900 IVF589900:IWI589900 JFB589900:JGE589900 JOX589900:JQA589900 JYT589900:JZW589900 KIP589900:KJS589900 KSL589900:KTO589900 LCH589900:LDK589900 LMD589900:LNG589900 LVZ589900:LXC589900 MFV589900:MGY589900 MPR589900:MQU589900 MZN589900:NAQ589900 NJJ589900:NKM589900 NTF589900:NUI589900 ODB589900:OEE589900 OMX589900:OOA589900 OWT589900:OXW589900 PGP589900:PHS589900 PQL589900:PRO589900 QAH589900:QBK589900 QKD589900:QLG589900 QTZ589900:QVC589900 RDV589900:REY589900 RNR589900:ROU589900 RXN589900:RYQ589900 SHJ589900:SIM589900 SRF589900:SSI589900 TBB589900:TCE589900 TKX589900:TMA589900 TUT589900:TVW589900 UEP589900:UFS589900 UOL589900:UPO589900 UYH589900:UZK589900 VID589900:VJG589900 VRZ589900:VTC589900 WBV589900:WCY589900 WLR589900:WMU589900 WVN589900:WWQ589900 D655436:AQ655436 JB655436:KE655436 SX655436:UA655436 ACT655436:ADW655436 AMP655436:ANS655436 AWL655436:AXO655436 BGH655436:BHK655436 BQD655436:BRG655436 BZZ655436:CBC655436 CJV655436:CKY655436 CTR655436:CUU655436 DDN655436:DEQ655436 DNJ655436:DOM655436 DXF655436:DYI655436 EHB655436:EIE655436 EQX655436:ESA655436 FAT655436:FBW655436 FKP655436:FLS655436 FUL655436:FVO655436 GEH655436:GFK655436 GOD655436:GPG655436 GXZ655436:GZC655436 HHV655436:HIY655436 HRR655436:HSU655436 IBN655436:ICQ655436 ILJ655436:IMM655436 IVF655436:IWI655436 JFB655436:JGE655436 JOX655436:JQA655436 JYT655436:JZW655436 KIP655436:KJS655436 KSL655436:KTO655436 LCH655436:LDK655436 LMD655436:LNG655436 LVZ655436:LXC655436 MFV655436:MGY655436 MPR655436:MQU655436 MZN655436:NAQ655436 NJJ655436:NKM655436 NTF655436:NUI655436 ODB655436:OEE655436 OMX655436:OOA655436 OWT655436:OXW655436 PGP655436:PHS655436 PQL655436:PRO655436 QAH655436:QBK655436 QKD655436:QLG655436 QTZ655436:QVC655436 RDV655436:REY655436 RNR655436:ROU655436 RXN655436:RYQ655436 SHJ655436:SIM655436 SRF655436:SSI655436 TBB655436:TCE655436 TKX655436:TMA655436 TUT655436:TVW655436 UEP655436:UFS655436 UOL655436:UPO655436 UYH655436:UZK655436 VID655436:VJG655436 VRZ655436:VTC655436 WBV655436:WCY655436 WLR655436:WMU655436 WVN655436:WWQ655436 D720972:AQ720972 JB720972:KE720972 SX720972:UA720972 ACT720972:ADW720972 AMP720972:ANS720972 AWL720972:AXO720972 BGH720972:BHK720972 BQD720972:BRG720972 BZZ720972:CBC720972 CJV720972:CKY720972 CTR720972:CUU720972 DDN720972:DEQ720972 DNJ720972:DOM720972 DXF720972:DYI720972 EHB720972:EIE720972 EQX720972:ESA720972 FAT720972:FBW720972 FKP720972:FLS720972 FUL720972:FVO720972 GEH720972:GFK720972 GOD720972:GPG720972 GXZ720972:GZC720972 HHV720972:HIY720972 HRR720972:HSU720972 IBN720972:ICQ720972 ILJ720972:IMM720972 IVF720972:IWI720972 JFB720972:JGE720972 JOX720972:JQA720972 JYT720972:JZW720972 KIP720972:KJS720972 KSL720972:KTO720972 LCH720972:LDK720972 LMD720972:LNG720972 LVZ720972:LXC720972 MFV720972:MGY720972 MPR720972:MQU720972 MZN720972:NAQ720972 NJJ720972:NKM720972 NTF720972:NUI720972 ODB720972:OEE720972 OMX720972:OOA720972 OWT720972:OXW720972 PGP720972:PHS720972 PQL720972:PRO720972 QAH720972:QBK720972 QKD720972:QLG720972 QTZ720972:QVC720972 RDV720972:REY720972 RNR720972:ROU720972 RXN720972:RYQ720972 SHJ720972:SIM720972 SRF720972:SSI720972 TBB720972:TCE720972 TKX720972:TMA720972 TUT720972:TVW720972 UEP720972:UFS720972 UOL720972:UPO720972 UYH720972:UZK720972 VID720972:VJG720972 VRZ720972:VTC720972 WBV720972:WCY720972 WLR720972:WMU720972 WVN720972:WWQ720972 D786508:AQ786508 JB786508:KE786508 SX786508:UA786508 ACT786508:ADW786508 AMP786508:ANS786508 AWL786508:AXO786508 BGH786508:BHK786508 BQD786508:BRG786508 BZZ786508:CBC786508 CJV786508:CKY786508 CTR786508:CUU786508 DDN786508:DEQ786508 DNJ786508:DOM786508 DXF786508:DYI786508 EHB786508:EIE786508 EQX786508:ESA786508 FAT786508:FBW786508 FKP786508:FLS786508 FUL786508:FVO786508 GEH786508:GFK786508 GOD786508:GPG786508 GXZ786508:GZC786508 HHV786508:HIY786508 HRR786508:HSU786508 IBN786508:ICQ786508 ILJ786508:IMM786508 IVF786508:IWI786508 JFB786508:JGE786508 JOX786508:JQA786508 JYT786508:JZW786508 KIP786508:KJS786508 KSL786508:KTO786508 LCH786508:LDK786508 LMD786508:LNG786508 LVZ786508:LXC786508 MFV786508:MGY786508 MPR786508:MQU786508 MZN786508:NAQ786508 NJJ786508:NKM786508 NTF786508:NUI786508 ODB786508:OEE786508 OMX786508:OOA786508 OWT786508:OXW786508 PGP786508:PHS786508 PQL786508:PRO786508 QAH786508:QBK786508 QKD786508:QLG786508 QTZ786508:QVC786508 RDV786508:REY786508 RNR786508:ROU786508 RXN786508:RYQ786508 SHJ786508:SIM786508 SRF786508:SSI786508 TBB786508:TCE786508 TKX786508:TMA786508 TUT786508:TVW786508 UEP786508:UFS786508 UOL786508:UPO786508 UYH786508:UZK786508 VID786508:VJG786508 VRZ786508:VTC786508 WBV786508:WCY786508 WLR786508:WMU786508 WVN786508:WWQ786508 D852044:AQ852044 JB852044:KE852044 SX852044:UA852044 ACT852044:ADW852044 AMP852044:ANS852044 AWL852044:AXO852044 BGH852044:BHK852044 BQD852044:BRG852044 BZZ852044:CBC852044 CJV852044:CKY852044 CTR852044:CUU852044 DDN852044:DEQ852044 DNJ852044:DOM852044 DXF852044:DYI852044 EHB852044:EIE852044 EQX852044:ESA852044 FAT852044:FBW852044 FKP852044:FLS852044 FUL852044:FVO852044 GEH852044:GFK852044 GOD852044:GPG852044 GXZ852044:GZC852044 HHV852044:HIY852044 HRR852044:HSU852044 IBN852044:ICQ852044 ILJ852044:IMM852044 IVF852044:IWI852044 JFB852044:JGE852044 JOX852044:JQA852044 JYT852044:JZW852044 KIP852044:KJS852044 KSL852044:KTO852044 LCH852044:LDK852044 LMD852044:LNG852044 LVZ852044:LXC852044 MFV852044:MGY852044 MPR852044:MQU852044 MZN852044:NAQ852044 NJJ852044:NKM852044 NTF852044:NUI852044 ODB852044:OEE852044 OMX852044:OOA852044 OWT852044:OXW852044 PGP852044:PHS852044 PQL852044:PRO852044 QAH852044:QBK852044 QKD852044:QLG852044 QTZ852044:QVC852044 RDV852044:REY852044 RNR852044:ROU852044 RXN852044:RYQ852044 SHJ852044:SIM852044 SRF852044:SSI852044 TBB852044:TCE852044 TKX852044:TMA852044 TUT852044:TVW852044 UEP852044:UFS852044 UOL852044:UPO852044 UYH852044:UZK852044 VID852044:VJG852044 VRZ852044:VTC852044 WBV852044:WCY852044 WLR852044:WMU852044 WVN852044:WWQ852044 D917580:AQ917580 JB917580:KE917580 SX917580:UA917580 ACT917580:ADW917580 AMP917580:ANS917580 AWL917580:AXO917580 BGH917580:BHK917580 BQD917580:BRG917580 BZZ917580:CBC917580 CJV917580:CKY917580 CTR917580:CUU917580 DDN917580:DEQ917580 DNJ917580:DOM917580 DXF917580:DYI917580 EHB917580:EIE917580 EQX917580:ESA917580 FAT917580:FBW917580 FKP917580:FLS917580 FUL917580:FVO917580 GEH917580:GFK917580 GOD917580:GPG917580 GXZ917580:GZC917580 HHV917580:HIY917580 HRR917580:HSU917580 IBN917580:ICQ917580 ILJ917580:IMM917580 IVF917580:IWI917580 JFB917580:JGE917580 JOX917580:JQA917580 JYT917580:JZW917580 KIP917580:KJS917580 KSL917580:KTO917580 LCH917580:LDK917580 LMD917580:LNG917580 LVZ917580:LXC917580 MFV917580:MGY917580 MPR917580:MQU917580 MZN917580:NAQ917580 NJJ917580:NKM917580 NTF917580:NUI917580 ODB917580:OEE917580 OMX917580:OOA917580 OWT917580:OXW917580 PGP917580:PHS917580 PQL917580:PRO917580 QAH917580:QBK917580 QKD917580:QLG917580 QTZ917580:QVC917580 RDV917580:REY917580 RNR917580:ROU917580 RXN917580:RYQ917580 SHJ917580:SIM917580 SRF917580:SSI917580 TBB917580:TCE917580 TKX917580:TMA917580 TUT917580:TVW917580 UEP917580:UFS917580 UOL917580:UPO917580 UYH917580:UZK917580 VID917580:VJG917580 VRZ917580:VTC917580 WBV917580:WCY917580 WLR917580:WMU917580 WVN917580:WWQ917580 D983116:AQ983116 JB983116:KE983116 SX983116:UA983116 ACT983116:ADW983116 AMP983116:ANS983116 AWL983116:AXO983116 BGH983116:BHK983116 BQD983116:BRG983116 BZZ983116:CBC983116 CJV983116:CKY983116 CTR983116:CUU983116 DDN983116:DEQ983116 DNJ983116:DOM983116 DXF983116:DYI983116 EHB983116:EIE983116 EQX983116:ESA983116 FAT983116:FBW983116 FKP983116:FLS983116 FUL983116:FVO983116 GEH983116:GFK983116 GOD983116:GPG983116 GXZ983116:GZC983116 HHV983116:HIY983116 HRR983116:HSU983116 IBN983116:ICQ983116 ILJ983116:IMM983116 IVF983116:IWI983116 JFB983116:JGE983116 JOX983116:JQA983116 JYT983116:JZW983116 KIP983116:KJS983116 KSL983116:KTO983116 LCH983116:LDK983116 LMD983116:LNG983116 LVZ983116:LXC983116 MFV983116:MGY983116 MPR983116:MQU983116 MZN983116:NAQ983116 NJJ983116:NKM983116 NTF983116:NUI983116 ODB983116:OEE983116 OMX983116:OOA983116 OWT983116:OXW983116 PGP983116:PHS983116 PQL983116:PRO983116 QAH983116:QBK983116 QKD983116:QLG983116 QTZ983116:QVC983116 RDV983116:REY983116 RNR983116:ROU983116 RXN983116:RYQ983116 SHJ983116:SIM983116 SRF983116:SSI983116 TBB983116:TCE983116 TKX983116:TMA983116 TUT983116:TVW983116 UEP983116:UFS983116 UOL983116:UPO983116 UYH983116:UZK983116 VID983116:VJG983116 VRZ983116:VTC983116 WBV983116:WCY983116 WLR983116:WMU983116 WVN983116:WWQ983116 TKX135:TMA135 D65608:AQ65609 JB65608:KE65609 SX65608:UA65609 ACT65608:ADW65609 AMP65608:ANS65609 AWL65608:AXO65609 BGH65608:BHK65609 BQD65608:BRG65609 BZZ65608:CBC65609 CJV65608:CKY65609 CTR65608:CUU65609 DDN65608:DEQ65609 DNJ65608:DOM65609 DXF65608:DYI65609 EHB65608:EIE65609 EQX65608:ESA65609 FAT65608:FBW65609 FKP65608:FLS65609 FUL65608:FVO65609 GEH65608:GFK65609 GOD65608:GPG65609 GXZ65608:GZC65609 HHV65608:HIY65609 HRR65608:HSU65609 IBN65608:ICQ65609 ILJ65608:IMM65609 IVF65608:IWI65609 JFB65608:JGE65609 JOX65608:JQA65609 JYT65608:JZW65609 KIP65608:KJS65609 KSL65608:KTO65609 LCH65608:LDK65609 LMD65608:LNG65609 LVZ65608:LXC65609 MFV65608:MGY65609 MPR65608:MQU65609 MZN65608:NAQ65609 NJJ65608:NKM65609 NTF65608:NUI65609 ODB65608:OEE65609 OMX65608:OOA65609 OWT65608:OXW65609 PGP65608:PHS65609 PQL65608:PRO65609 QAH65608:QBK65609 QKD65608:QLG65609 QTZ65608:QVC65609 RDV65608:REY65609 RNR65608:ROU65609 RXN65608:RYQ65609 SHJ65608:SIM65609 SRF65608:SSI65609 TBB65608:TCE65609 TKX65608:TMA65609 TUT65608:TVW65609 UEP65608:UFS65609 UOL65608:UPO65609 UYH65608:UZK65609 VID65608:VJG65609 VRZ65608:VTC65609 WBV65608:WCY65609 WLR65608:WMU65609 WVN65608:WWQ65609 D131144:AQ131145 JB131144:KE131145 SX131144:UA131145 ACT131144:ADW131145 AMP131144:ANS131145 AWL131144:AXO131145 BGH131144:BHK131145 BQD131144:BRG131145 BZZ131144:CBC131145 CJV131144:CKY131145 CTR131144:CUU131145 DDN131144:DEQ131145 DNJ131144:DOM131145 DXF131144:DYI131145 EHB131144:EIE131145 EQX131144:ESA131145 FAT131144:FBW131145 FKP131144:FLS131145 FUL131144:FVO131145 GEH131144:GFK131145 GOD131144:GPG131145 GXZ131144:GZC131145 HHV131144:HIY131145 HRR131144:HSU131145 IBN131144:ICQ131145 ILJ131144:IMM131145 IVF131144:IWI131145 JFB131144:JGE131145 JOX131144:JQA131145 JYT131144:JZW131145 KIP131144:KJS131145 KSL131144:KTO131145 LCH131144:LDK131145 LMD131144:LNG131145 LVZ131144:LXC131145 MFV131144:MGY131145 MPR131144:MQU131145 MZN131144:NAQ131145 NJJ131144:NKM131145 NTF131144:NUI131145 ODB131144:OEE131145 OMX131144:OOA131145 OWT131144:OXW131145 PGP131144:PHS131145 PQL131144:PRO131145 QAH131144:QBK131145 QKD131144:QLG131145 QTZ131144:QVC131145 RDV131144:REY131145 RNR131144:ROU131145 RXN131144:RYQ131145 SHJ131144:SIM131145 SRF131144:SSI131145 TBB131144:TCE131145 TKX131144:TMA131145 TUT131144:TVW131145 UEP131144:UFS131145 UOL131144:UPO131145 UYH131144:UZK131145 VID131144:VJG131145 VRZ131144:VTC131145 WBV131144:WCY131145 WLR131144:WMU131145 WVN131144:WWQ131145 D196680:AQ196681 JB196680:KE196681 SX196680:UA196681 ACT196680:ADW196681 AMP196680:ANS196681 AWL196680:AXO196681 BGH196680:BHK196681 BQD196680:BRG196681 BZZ196680:CBC196681 CJV196680:CKY196681 CTR196680:CUU196681 DDN196680:DEQ196681 DNJ196680:DOM196681 DXF196680:DYI196681 EHB196680:EIE196681 EQX196680:ESA196681 FAT196680:FBW196681 FKP196680:FLS196681 FUL196680:FVO196681 GEH196680:GFK196681 GOD196680:GPG196681 GXZ196680:GZC196681 HHV196680:HIY196681 HRR196680:HSU196681 IBN196680:ICQ196681 ILJ196680:IMM196681 IVF196680:IWI196681 JFB196680:JGE196681 JOX196680:JQA196681 JYT196680:JZW196681 KIP196680:KJS196681 KSL196680:KTO196681 LCH196680:LDK196681 LMD196680:LNG196681 LVZ196680:LXC196681 MFV196680:MGY196681 MPR196680:MQU196681 MZN196680:NAQ196681 NJJ196680:NKM196681 NTF196680:NUI196681 ODB196680:OEE196681 OMX196680:OOA196681 OWT196680:OXW196681 PGP196680:PHS196681 PQL196680:PRO196681 QAH196680:QBK196681 QKD196680:QLG196681 QTZ196680:QVC196681 RDV196680:REY196681 RNR196680:ROU196681 RXN196680:RYQ196681 SHJ196680:SIM196681 SRF196680:SSI196681 TBB196680:TCE196681 TKX196680:TMA196681 TUT196680:TVW196681 UEP196680:UFS196681 UOL196680:UPO196681 UYH196680:UZK196681 VID196680:VJG196681 VRZ196680:VTC196681 WBV196680:WCY196681 WLR196680:WMU196681 WVN196680:WWQ196681 D262216:AQ262217 JB262216:KE262217 SX262216:UA262217 ACT262216:ADW262217 AMP262216:ANS262217 AWL262216:AXO262217 BGH262216:BHK262217 BQD262216:BRG262217 BZZ262216:CBC262217 CJV262216:CKY262217 CTR262216:CUU262217 DDN262216:DEQ262217 DNJ262216:DOM262217 DXF262216:DYI262217 EHB262216:EIE262217 EQX262216:ESA262217 FAT262216:FBW262217 FKP262216:FLS262217 FUL262216:FVO262217 GEH262216:GFK262217 GOD262216:GPG262217 GXZ262216:GZC262217 HHV262216:HIY262217 HRR262216:HSU262217 IBN262216:ICQ262217 ILJ262216:IMM262217 IVF262216:IWI262217 JFB262216:JGE262217 JOX262216:JQA262217 JYT262216:JZW262217 KIP262216:KJS262217 KSL262216:KTO262217 LCH262216:LDK262217 LMD262216:LNG262217 LVZ262216:LXC262217 MFV262216:MGY262217 MPR262216:MQU262217 MZN262216:NAQ262217 NJJ262216:NKM262217 NTF262216:NUI262217 ODB262216:OEE262217 OMX262216:OOA262217 OWT262216:OXW262217 PGP262216:PHS262217 PQL262216:PRO262217 QAH262216:QBK262217 QKD262216:QLG262217 QTZ262216:QVC262217 RDV262216:REY262217 RNR262216:ROU262217 RXN262216:RYQ262217 SHJ262216:SIM262217 SRF262216:SSI262217 TBB262216:TCE262217 TKX262216:TMA262217 TUT262216:TVW262217 UEP262216:UFS262217 UOL262216:UPO262217 UYH262216:UZK262217 VID262216:VJG262217 VRZ262216:VTC262217 WBV262216:WCY262217 WLR262216:WMU262217 WVN262216:WWQ262217 D327752:AQ327753 JB327752:KE327753 SX327752:UA327753 ACT327752:ADW327753 AMP327752:ANS327753 AWL327752:AXO327753 BGH327752:BHK327753 BQD327752:BRG327753 BZZ327752:CBC327753 CJV327752:CKY327753 CTR327752:CUU327753 DDN327752:DEQ327753 DNJ327752:DOM327753 DXF327752:DYI327753 EHB327752:EIE327753 EQX327752:ESA327753 FAT327752:FBW327753 FKP327752:FLS327753 FUL327752:FVO327753 GEH327752:GFK327753 GOD327752:GPG327753 GXZ327752:GZC327753 HHV327752:HIY327753 HRR327752:HSU327753 IBN327752:ICQ327753 ILJ327752:IMM327753 IVF327752:IWI327753 JFB327752:JGE327753 JOX327752:JQA327753 JYT327752:JZW327753 KIP327752:KJS327753 KSL327752:KTO327753 LCH327752:LDK327753 LMD327752:LNG327753 LVZ327752:LXC327753 MFV327752:MGY327753 MPR327752:MQU327753 MZN327752:NAQ327753 NJJ327752:NKM327753 NTF327752:NUI327753 ODB327752:OEE327753 OMX327752:OOA327753 OWT327752:OXW327753 PGP327752:PHS327753 PQL327752:PRO327753 QAH327752:QBK327753 QKD327752:QLG327753 QTZ327752:QVC327753 RDV327752:REY327753 RNR327752:ROU327753 RXN327752:RYQ327753 SHJ327752:SIM327753 SRF327752:SSI327753 TBB327752:TCE327753 TKX327752:TMA327753 TUT327752:TVW327753 UEP327752:UFS327753 UOL327752:UPO327753 UYH327752:UZK327753 VID327752:VJG327753 VRZ327752:VTC327753 WBV327752:WCY327753 WLR327752:WMU327753 WVN327752:WWQ327753 D393288:AQ393289 JB393288:KE393289 SX393288:UA393289 ACT393288:ADW393289 AMP393288:ANS393289 AWL393288:AXO393289 BGH393288:BHK393289 BQD393288:BRG393289 BZZ393288:CBC393289 CJV393288:CKY393289 CTR393288:CUU393289 DDN393288:DEQ393289 DNJ393288:DOM393289 DXF393288:DYI393289 EHB393288:EIE393289 EQX393288:ESA393289 FAT393288:FBW393289 FKP393288:FLS393289 FUL393288:FVO393289 GEH393288:GFK393289 GOD393288:GPG393289 GXZ393288:GZC393289 HHV393288:HIY393289 HRR393288:HSU393289 IBN393288:ICQ393289 ILJ393288:IMM393289 IVF393288:IWI393289 JFB393288:JGE393289 JOX393288:JQA393289 JYT393288:JZW393289 KIP393288:KJS393289 KSL393288:KTO393289 LCH393288:LDK393289 LMD393288:LNG393289 LVZ393288:LXC393289 MFV393288:MGY393289 MPR393288:MQU393289 MZN393288:NAQ393289 NJJ393288:NKM393289 NTF393288:NUI393289 ODB393288:OEE393289 OMX393288:OOA393289 OWT393288:OXW393289 PGP393288:PHS393289 PQL393288:PRO393289 QAH393288:QBK393289 QKD393288:QLG393289 QTZ393288:QVC393289 RDV393288:REY393289 RNR393288:ROU393289 RXN393288:RYQ393289 SHJ393288:SIM393289 SRF393288:SSI393289 TBB393288:TCE393289 TKX393288:TMA393289 TUT393288:TVW393289 UEP393288:UFS393289 UOL393288:UPO393289 UYH393288:UZK393289 VID393288:VJG393289 VRZ393288:VTC393289 WBV393288:WCY393289 WLR393288:WMU393289 WVN393288:WWQ393289 D458824:AQ458825 JB458824:KE458825 SX458824:UA458825 ACT458824:ADW458825 AMP458824:ANS458825 AWL458824:AXO458825 BGH458824:BHK458825 BQD458824:BRG458825 BZZ458824:CBC458825 CJV458824:CKY458825 CTR458824:CUU458825 DDN458824:DEQ458825 DNJ458824:DOM458825 DXF458824:DYI458825 EHB458824:EIE458825 EQX458824:ESA458825 FAT458824:FBW458825 FKP458824:FLS458825 FUL458824:FVO458825 GEH458824:GFK458825 GOD458824:GPG458825 GXZ458824:GZC458825 HHV458824:HIY458825 HRR458824:HSU458825 IBN458824:ICQ458825 ILJ458824:IMM458825 IVF458824:IWI458825 JFB458824:JGE458825 JOX458824:JQA458825 JYT458824:JZW458825 KIP458824:KJS458825 KSL458824:KTO458825 LCH458824:LDK458825 LMD458824:LNG458825 LVZ458824:LXC458825 MFV458824:MGY458825 MPR458824:MQU458825 MZN458824:NAQ458825 NJJ458824:NKM458825 NTF458824:NUI458825 ODB458824:OEE458825 OMX458824:OOA458825 OWT458824:OXW458825 PGP458824:PHS458825 PQL458824:PRO458825 QAH458824:QBK458825 QKD458824:QLG458825 QTZ458824:QVC458825 RDV458824:REY458825 RNR458824:ROU458825 RXN458824:RYQ458825 SHJ458824:SIM458825 SRF458824:SSI458825 TBB458824:TCE458825 TKX458824:TMA458825 TUT458824:TVW458825 UEP458824:UFS458825 UOL458824:UPO458825 UYH458824:UZK458825 VID458824:VJG458825 VRZ458824:VTC458825 WBV458824:WCY458825 WLR458824:WMU458825 WVN458824:WWQ458825 D524360:AQ524361 JB524360:KE524361 SX524360:UA524361 ACT524360:ADW524361 AMP524360:ANS524361 AWL524360:AXO524361 BGH524360:BHK524361 BQD524360:BRG524361 BZZ524360:CBC524361 CJV524360:CKY524361 CTR524360:CUU524361 DDN524360:DEQ524361 DNJ524360:DOM524361 DXF524360:DYI524361 EHB524360:EIE524361 EQX524360:ESA524361 FAT524360:FBW524361 FKP524360:FLS524361 FUL524360:FVO524361 GEH524360:GFK524361 GOD524360:GPG524361 GXZ524360:GZC524361 HHV524360:HIY524361 HRR524360:HSU524361 IBN524360:ICQ524361 ILJ524360:IMM524361 IVF524360:IWI524361 JFB524360:JGE524361 JOX524360:JQA524361 JYT524360:JZW524361 KIP524360:KJS524361 KSL524360:KTO524361 LCH524360:LDK524361 LMD524360:LNG524361 LVZ524360:LXC524361 MFV524360:MGY524361 MPR524360:MQU524361 MZN524360:NAQ524361 NJJ524360:NKM524361 NTF524360:NUI524361 ODB524360:OEE524361 OMX524360:OOA524361 OWT524360:OXW524361 PGP524360:PHS524361 PQL524360:PRO524361 QAH524360:QBK524361 QKD524360:QLG524361 QTZ524360:QVC524361 RDV524360:REY524361 RNR524360:ROU524361 RXN524360:RYQ524361 SHJ524360:SIM524361 SRF524360:SSI524361 TBB524360:TCE524361 TKX524360:TMA524361 TUT524360:TVW524361 UEP524360:UFS524361 UOL524360:UPO524361 UYH524360:UZK524361 VID524360:VJG524361 VRZ524360:VTC524361 WBV524360:WCY524361 WLR524360:WMU524361 WVN524360:WWQ524361 D589896:AQ589897 JB589896:KE589897 SX589896:UA589897 ACT589896:ADW589897 AMP589896:ANS589897 AWL589896:AXO589897 BGH589896:BHK589897 BQD589896:BRG589897 BZZ589896:CBC589897 CJV589896:CKY589897 CTR589896:CUU589897 DDN589896:DEQ589897 DNJ589896:DOM589897 DXF589896:DYI589897 EHB589896:EIE589897 EQX589896:ESA589897 FAT589896:FBW589897 FKP589896:FLS589897 FUL589896:FVO589897 GEH589896:GFK589897 GOD589896:GPG589897 GXZ589896:GZC589897 HHV589896:HIY589897 HRR589896:HSU589897 IBN589896:ICQ589897 ILJ589896:IMM589897 IVF589896:IWI589897 JFB589896:JGE589897 JOX589896:JQA589897 JYT589896:JZW589897 KIP589896:KJS589897 KSL589896:KTO589897 LCH589896:LDK589897 LMD589896:LNG589897 LVZ589896:LXC589897 MFV589896:MGY589897 MPR589896:MQU589897 MZN589896:NAQ589897 NJJ589896:NKM589897 NTF589896:NUI589897 ODB589896:OEE589897 OMX589896:OOA589897 OWT589896:OXW589897 PGP589896:PHS589897 PQL589896:PRO589897 QAH589896:QBK589897 QKD589896:QLG589897 QTZ589896:QVC589897 RDV589896:REY589897 RNR589896:ROU589897 RXN589896:RYQ589897 SHJ589896:SIM589897 SRF589896:SSI589897 TBB589896:TCE589897 TKX589896:TMA589897 TUT589896:TVW589897 UEP589896:UFS589897 UOL589896:UPO589897 UYH589896:UZK589897 VID589896:VJG589897 VRZ589896:VTC589897 WBV589896:WCY589897 WLR589896:WMU589897 WVN589896:WWQ589897 D655432:AQ655433 JB655432:KE655433 SX655432:UA655433 ACT655432:ADW655433 AMP655432:ANS655433 AWL655432:AXO655433 BGH655432:BHK655433 BQD655432:BRG655433 BZZ655432:CBC655433 CJV655432:CKY655433 CTR655432:CUU655433 DDN655432:DEQ655433 DNJ655432:DOM655433 DXF655432:DYI655433 EHB655432:EIE655433 EQX655432:ESA655433 FAT655432:FBW655433 FKP655432:FLS655433 FUL655432:FVO655433 GEH655432:GFK655433 GOD655432:GPG655433 GXZ655432:GZC655433 HHV655432:HIY655433 HRR655432:HSU655433 IBN655432:ICQ655433 ILJ655432:IMM655433 IVF655432:IWI655433 JFB655432:JGE655433 JOX655432:JQA655433 JYT655432:JZW655433 KIP655432:KJS655433 KSL655432:KTO655433 LCH655432:LDK655433 LMD655432:LNG655433 LVZ655432:LXC655433 MFV655432:MGY655433 MPR655432:MQU655433 MZN655432:NAQ655433 NJJ655432:NKM655433 NTF655432:NUI655433 ODB655432:OEE655433 OMX655432:OOA655433 OWT655432:OXW655433 PGP655432:PHS655433 PQL655432:PRO655433 QAH655432:QBK655433 QKD655432:QLG655433 QTZ655432:QVC655433 RDV655432:REY655433 RNR655432:ROU655433 RXN655432:RYQ655433 SHJ655432:SIM655433 SRF655432:SSI655433 TBB655432:TCE655433 TKX655432:TMA655433 TUT655432:TVW655433 UEP655432:UFS655433 UOL655432:UPO655433 UYH655432:UZK655433 VID655432:VJG655433 VRZ655432:VTC655433 WBV655432:WCY655433 WLR655432:WMU655433 WVN655432:WWQ655433 D720968:AQ720969 JB720968:KE720969 SX720968:UA720969 ACT720968:ADW720969 AMP720968:ANS720969 AWL720968:AXO720969 BGH720968:BHK720969 BQD720968:BRG720969 BZZ720968:CBC720969 CJV720968:CKY720969 CTR720968:CUU720969 DDN720968:DEQ720969 DNJ720968:DOM720969 DXF720968:DYI720969 EHB720968:EIE720969 EQX720968:ESA720969 FAT720968:FBW720969 FKP720968:FLS720969 FUL720968:FVO720969 GEH720968:GFK720969 GOD720968:GPG720969 GXZ720968:GZC720969 HHV720968:HIY720969 HRR720968:HSU720969 IBN720968:ICQ720969 ILJ720968:IMM720969 IVF720968:IWI720969 JFB720968:JGE720969 JOX720968:JQA720969 JYT720968:JZW720969 KIP720968:KJS720969 KSL720968:KTO720969 LCH720968:LDK720969 LMD720968:LNG720969 LVZ720968:LXC720969 MFV720968:MGY720969 MPR720968:MQU720969 MZN720968:NAQ720969 NJJ720968:NKM720969 NTF720968:NUI720969 ODB720968:OEE720969 OMX720968:OOA720969 OWT720968:OXW720969 PGP720968:PHS720969 PQL720968:PRO720969 QAH720968:QBK720969 QKD720968:QLG720969 QTZ720968:QVC720969 RDV720968:REY720969 RNR720968:ROU720969 RXN720968:RYQ720969 SHJ720968:SIM720969 SRF720968:SSI720969 TBB720968:TCE720969 TKX720968:TMA720969 TUT720968:TVW720969 UEP720968:UFS720969 UOL720968:UPO720969 UYH720968:UZK720969 VID720968:VJG720969 VRZ720968:VTC720969 WBV720968:WCY720969 WLR720968:WMU720969 WVN720968:WWQ720969 D786504:AQ786505 JB786504:KE786505 SX786504:UA786505 ACT786504:ADW786505 AMP786504:ANS786505 AWL786504:AXO786505 BGH786504:BHK786505 BQD786504:BRG786505 BZZ786504:CBC786505 CJV786504:CKY786505 CTR786504:CUU786505 DDN786504:DEQ786505 DNJ786504:DOM786505 DXF786504:DYI786505 EHB786504:EIE786505 EQX786504:ESA786505 FAT786504:FBW786505 FKP786504:FLS786505 FUL786504:FVO786505 GEH786504:GFK786505 GOD786504:GPG786505 GXZ786504:GZC786505 HHV786504:HIY786505 HRR786504:HSU786505 IBN786504:ICQ786505 ILJ786504:IMM786505 IVF786504:IWI786505 JFB786504:JGE786505 JOX786504:JQA786505 JYT786504:JZW786505 KIP786504:KJS786505 KSL786504:KTO786505 LCH786504:LDK786505 LMD786504:LNG786505 LVZ786504:LXC786505 MFV786504:MGY786505 MPR786504:MQU786505 MZN786504:NAQ786505 NJJ786504:NKM786505 NTF786504:NUI786505 ODB786504:OEE786505 OMX786504:OOA786505 OWT786504:OXW786505 PGP786504:PHS786505 PQL786504:PRO786505 QAH786504:QBK786505 QKD786504:QLG786505 QTZ786504:QVC786505 RDV786504:REY786505 RNR786504:ROU786505 RXN786504:RYQ786505 SHJ786504:SIM786505 SRF786504:SSI786505 TBB786504:TCE786505 TKX786504:TMA786505 TUT786504:TVW786505 UEP786504:UFS786505 UOL786504:UPO786505 UYH786504:UZK786505 VID786504:VJG786505 VRZ786504:VTC786505 WBV786504:WCY786505 WLR786504:WMU786505 WVN786504:WWQ786505 D852040:AQ852041 JB852040:KE852041 SX852040:UA852041 ACT852040:ADW852041 AMP852040:ANS852041 AWL852040:AXO852041 BGH852040:BHK852041 BQD852040:BRG852041 BZZ852040:CBC852041 CJV852040:CKY852041 CTR852040:CUU852041 DDN852040:DEQ852041 DNJ852040:DOM852041 DXF852040:DYI852041 EHB852040:EIE852041 EQX852040:ESA852041 FAT852040:FBW852041 FKP852040:FLS852041 FUL852040:FVO852041 GEH852040:GFK852041 GOD852040:GPG852041 GXZ852040:GZC852041 HHV852040:HIY852041 HRR852040:HSU852041 IBN852040:ICQ852041 ILJ852040:IMM852041 IVF852040:IWI852041 JFB852040:JGE852041 JOX852040:JQA852041 JYT852040:JZW852041 KIP852040:KJS852041 KSL852040:KTO852041 LCH852040:LDK852041 LMD852040:LNG852041 LVZ852040:LXC852041 MFV852040:MGY852041 MPR852040:MQU852041 MZN852040:NAQ852041 NJJ852040:NKM852041 NTF852040:NUI852041 ODB852040:OEE852041 OMX852040:OOA852041 OWT852040:OXW852041 PGP852040:PHS852041 PQL852040:PRO852041 QAH852040:QBK852041 QKD852040:QLG852041 QTZ852040:QVC852041 RDV852040:REY852041 RNR852040:ROU852041 RXN852040:RYQ852041 SHJ852040:SIM852041 SRF852040:SSI852041 TBB852040:TCE852041 TKX852040:TMA852041 TUT852040:TVW852041 UEP852040:UFS852041 UOL852040:UPO852041 UYH852040:UZK852041 VID852040:VJG852041 VRZ852040:VTC852041 WBV852040:WCY852041 WLR852040:WMU852041 WVN852040:WWQ852041 D917576:AQ917577 JB917576:KE917577 SX917576:UA917577 ACT917576:ADW917577 AMP917576:ANS917577 AWL917576:AXO917577 BGH917576:BHK917577 BQD917576:BRG917577 BZZ917576:CBC917577 CJV917576:CKY917577 CTR917576:CUU917577 DDN917576:DEQ917577 DNJ917576:DOM917577 DXF917576:DYI917577 EHB917576:EIE917577 EQX917576:ESA917577 FAT917576:FBW917577 FKP917576:FLS917577 FUL917576:FVO917577 GEH917576:GFK917577 GOD917576:GPG917577 GXZ917576:GZC917577 HHV917576:HIY917577 HRR917576:HSU917577 IBN917576:ICQ917577 ILJ917576:IMM917577 IVF917576:IWI917577 JFB917576:JGE917577 JOX917576:JQA917577 JYT917576:JZW917577 KIP917576:KJS917577 KSL917576:KTO917577 LCH917576:LDK917577 LMD917576:LNG917577 LVZ917576:LXC917577 MFV917576:MGY917577 MPR917576:MQU917577 MZN917576:NAQ917577 NJJ917576:NKM917577 NTF917576:NUI917577 ODB917576:OEE917577 OMX917576:OOA917577 OWT917576:OXW917577 PGP917576:PHS917577 PQL917576:PRO917577 QAH917576:QBK917577 QKD917576:QLG917577 QTZ917576:QVC917577 RDV917576:REY917577 RNR917576:ROU917577 RXN917576:RYQ917577 SHJ917576:SIM917577 SRF917576:SSI917577 TBB917576:TCE917577 TKX917576:TMA917577 TUT917576:TVW917577 UEP917576:UFS917577 UOL917576:UPO917577 UYH917576:UZK917577 VID917576:VJG917577 VRZ917576:VTC917577 WBV917576:WCY917577 WLR917576:WMU917577 WVN917576:WWQ917577 D983112:AQ983113 JB983112:KE983113 SX983112:UA983113 ACT983112:ADW983113 AMP983112:ANS983113 AWL983112:AXO983113 BGH983112:BHK983113 BQD983112:BRG983113 BZZ983112:CBC983113 CJV983112:CKY983113 CTR983112:CUU983113 DDN983112:DEQ983113 DNJ983112:DOM983113 DXF983112:DYI983113 EHB983112:EIE983113 EQX983112:ESA983113 FAT983112:FBW983113 FKP983112:FLS983113 FUL983112:FVO983113 GEH983112:GFK983113 GOD983112:GPG983113 GXZ983112:GZC983113 HHV983112:HIY983113 HRR983112:HSU983113 IBN983112:ICQ983113 ILJ983112:IMM983113 IVF983112:IWI983113 JFB983112:JGE983113 JOX983112:JQA983113 JYT983112:JZW983113 KIP983112:KJS983113 KSL983112:KTO983113 LCH983112:LDK983113 LMD983112:LNG983113 LVZ983112:LXC983113 MFV983112:MGY983113 MPR983112:MQU983113 MZN983112:NAQ983113 NJJ983112:NKM983113 NTF983112:NUI983113 ODB983112:OEE983113 OMX983112:OOA983113 OWT983112:OXW983113 PGP983112:PHS983113 PQL983112:PRO983113 QAH983112:QBK983113 QKD983112:QLG983113 QTZ983112:QVC983113 RDV983112:REY983113 RNR983112:ROU983113 RXN983112:RYQ983113 SHJ983112:SIM983113 SRF983112:SSI983113 TBB983112:TCE983113 TKX983112:TMA983113 TUT983112:TVW983113 UEP983112:UFS983113 UOL983112:UPO983113 UYH983112:UZK983113 VID983112:VJG983113 VRZ983112:VTC983113 WBV983112:WCY983113 WLR983112:WMU983113 WVN983112:WWQ983113 QTZ135:QVC135 D65606:AQ65606 JB65606:KE65606 SX65606:UA65606 ACT65606:ADW65606 AMP65606:ANS65606 AWL65606:AXO65606 BGH65606:BHK65606 BQD65606:BRG65606 BZZ65606:CBC65606 CJV65606:CKY65606 CTR65606:CUU65606 DDN65606:DEQ65606 DNJ65606:DOM65606 DXF65606:DYI65606 EHB65606:EIE65606 EQX65606:ESA65606 FAT65606:FBW65606 FKP65606:FLS65606 FUL65606:FVO65606 GEH65606:GFK65606 GOD65606:GPG65606 GXZ65606:GZC65606 HHV65606:HIY65606 HRR65606:HSU65606 IBN65606:ICQ65606 ILJ65606:IMM65606 IVF65606:IWI65606 JFB65606:JGE65606 JOX65606:JQA65606 JYT65606:JZW65606 KIP65606:KJS65606 KSL65606:KTO65606 LCH65606:LDK65606 LMD65606:LNG65606 LVZ65606:LXC65606 MFV65606:MGY65606 MPR65606:MQU65606 MZN65606:NAQ65606 NJJ65606:NKM65606 NTF65606:NUI65606 ODB65606:OEE65606 OMX65606:OOA65606 OWT65606:OXW65606 PGP65606:PHS65606 PQL65606:PRO65606 QAH65606:QBK65606 QKD65606:QLG65606 QTZ65606:QVC65606 RDV65606:REY65606 RNR65606:ROU65606 RXN65606:RYQ65606 SHJ65606:SIM65606 SRF65606:SSI65606 TBB65606:TCE65606 TKX65606:TMA65606 TUT65606:TVW65606 UEP65606:UFS65606 UOL65606:UPO65606 UYH65606:UZK65606 VID65606:VJG65606 VRZ65606:VTC65606 WBV65606:WCY65606 WLR65606:WMU65606 WVN65606:WWQ65606 D131142:AQ131142 JB131142:KE131142 SX131142:UA131142 ACT131142:ADW131142 AMP131142:ANS131142 AWL131142:AXO131142 BGH131142:BHK131142 BQD131142:BRG131142 BZZ131142:CBC131142 CJV131142:CKY131142 CTR131142:CUU131142 DDN131142:DEQ131142 DNJ131142:DOM131142 DXF131142:DYI131142 EHB131142:EIE131142 EQX131142:ESA131142 FAT131142:FBW131142 FKP131142:FLS131142 FUL131142:FVO131142 GEH131142:GFK131142 GOD131142:GPG131142 GXZ131142:GZC131142 HHV131142:HIY131142 HRR131142:HSU131142 IBN131142:ICQ131142 ILJ131142:IMM131142 IVF131142:IWI131142 JFB131142:JGE131142 JOX131142:JQA131142 JYT131142:JZW131142 KIP131142:KJS131142 KSL131142:KTO131142 LCH131142:LDK131142 LMD131142:LNG131142 LVZ131142:LXC131142 MFV131142:MGY131142 MPR131142:MQU131142 MZN131142:NAQ131142 NJJ131142:NKM131142 NTF131142:NUI131142 ODB131142:OEE131142 OMX131142:OOA131142 OWT131142:OXW131142 PGP131142:PHS131142 PQL131142:PRO131142 QAH131142:QBK131142 QKD131142:QLG131142 QTZ131142:QVC131142 RDV131142:REY131142 RNR131142:ROU131142 RXN131142:RYQ131142 SHJ131142:SIM131142 SRF131142:SSI131142 TBB131142:TCE131142 TKX131142:TMA131142 TUT131142:TVW131142 UEP131142:UFS131142 UOL131142:UPO131142 UYH131142:UZK131142 VID131142:VJG131142 VRZ131142:VTC131142 WBV131142:WCY131142 WLR131142:WMU131142 WVN131142:WWQ131142 D196678:AQ196678 JB196678:KE196678 SX196678:UA196678 ACT196678:ADW196678 AMP196678:ANS196678 AWL196678:AXO196678 BGH196678:BHK196678 BQD196678:BRG196678 BZZ196678:CBC196678 CJV196678:CKY196678 CTR196678:CUU196678 DDN196678:DEQ196678 DNJ196678:DOM196678 DXF196678:DYI196678 EHB196678:EIE196678 EQX196678:ESA196678 FAT196678:FBW196678 FKP196678:FLS196678 FUL196678:FVO196678 GEH196678:GFK196678 GOD196678:GPG196678 GXZ196678:GZC196678 HHV196678:HIY196678 HRR196678:HSU196678 IBN196678:ICQ196678 ILJ196678:IMM196678 IVF196678:IWI196678 JFB196678:JGE196678 JOX196678:JQA196678 JYT196678:JZW196678 KIP196678:KJS196678 KSL196678:KTO196678 LCH196678:LDK196678 LMD196678:LNG196678 LVZ196678:LXC196678 MFV196678:MGY196678 MPR196678:MQU196678 MZN196678:NAQ196678 NJJ196678:NKM196678 NTF196678:NUI196678 ODB196678:OEE196678 OMX196678:OOA196678 OWT196678:OXW196678 PGP196678:PHS196678 PQL196678:PRO196678 QAH196678:QBK196678 QKD196678:QLG196678 QTZ196678:QVC196678 RDV196678:REY196678 RNR196678:ROU196678 RXN196678:RYQ196678 SHJ196678:SIM196678 SRF196678:SSI196678 TBB196678:TCE196678 TKX196678:TMA196678 TUT196678:TVW196678 UEP196678:UFS196678 UOL196678:UPO196678 UYH196678:UZK196678 VID196678:VJG196678 VRZ196678:VTC196678 WBV196678:WCY196678 WLR196678:WMU196678 WVN196678:WWQ196678 D262214:AQ262214 JB262214:KE262214 SX262214:UA262214 ACT262214:ADW262214 AMP262214:ANS262214 AWL262214:AXO262214 BGH262214:BHK262214 BQD262214:BRG262214 BZZ262214:CBC262214 CJV262214:CKY262214 CTR262214:CUU262214 DDN262214:DEQ262214 DNJ262214:DOM262214 DXF262214:DYI262214 EHB262214:EIE262214 EQX262214:ESA262214 FAT262214:FBW262214 FKP262214:FLS262214 FUL262214:FVO262214 GEH262214:GFK262214 GOD262214:GPG262214 GXZ262214:GZC262214 HHV262214:HIY262214 HRR262214:HSU262214 IBN262214:ICQ262214 ILJ262214:IMM262214 IVF262214:IWI262214 JFB262214:JGE262214 JOX262214:JQA262214 JYT262214:JZW262214 KIP262214:KJS262214 KSL262214:KTO262214 LCH262214:LDK262214 LMD262214:LNG262214 LVZ262214:LXC262214 MFV262214:MGY262214 MPR262214:MQU262214 MZN262214:NAQ262214 NJJ262214:NKM262214 NTF262214:NUI262214 ODB262214:OEE262214 OMX262214:OOA262214 OWT262214:OXW262214 PGP262214:PHS262214 PQL262214:PRO262214 QAH262214:QBK262214 QKD262214:QLG262214 QTZ262214:QVC262214 RDV262214:REY262214 RNR262214:ROU262214 RXN262214:RYQ262214 SHJ262214:SIM262214 SRF262214:SSI262214 TBB262214:TCE262214 TKX262214:TMA262214 TUT262214:TVW262214 UEP262214:UFS262214 UOL262214:UPO262214 UYH262214:UZK262214 VID262214:VJG262214 VRZ262214:VTC262214 WBV262214:WCY262214 WLR262214:WMU262214 WVN262214:WWQ262214 D327750:AQ327750 JB327750:KE327750 SX327750:UA327750 ACT327750:ADW327750 AMP327750:ANS327750 AWL327750:AXO327750 BGH327750:BHK327750 BQD327750:BRG327750 BZZ327750:CBC327750 CJV327750:CKY327750 CTR327750:CUU327750 DDN327750:DEQ327750 DNJ327750:DOM327750 DXF327750:DYI327750 EHB327750:EIE327750 EQX327750:ESA327750 FAT327750:FBW327750 FKP327750:FLS327750 FUL327750:FVO327750 GEH327750:GFK327750 GOD327750:GPG327750 GXZ327750:GZC327750 HHV327750:HIY327750 HRR327750:HSU327750 IBN327750:ICQ327750 ILJ327750:IMM327750 IVF327750:IWI327750 JFB327750:JGE327750 JOX327750:JQA327750 JYT327750:JZW327750 KIP327750:KJS327750 KSL327750:KTO327750 LCH327750:LDK327750 LMD327750:LNG327750 LVZ327750:LXC327750 MFV327750:MGY327750 MPR327750:MQU327750 MZN327750:NAQ327750 NJJ327750:NKM327750 NTF327750:NUI327750 ODB327750:OEE327750 OMX327750:OOA327750 OWT327750:OXW327750 PGP327750:PHS327750 PQL327750:PRO327750 QAH327750:QBK327750 QKD327750:QLG327750 QTZ327750:QVC327750 RDV327750:REY327750 RNR327750:ROU327750 RXN327750:RYQ327750 SHJ327750:SIM327750 SRF327750:SSI327750 TBB327750:TCE327750 TKX327750:TMA327750 TUT327750:TVW327750 UEP327750:UFS327750 UOL327750:UPO327750 UYH327750:UZK327750 VID327750:VJG327750 VRZ327750:VTC327750 WBV327750:WCY327750 WLR327750:WMU327750 WVN327750:WWQ327750 D393286:AQ393286 JB393286:KE393286 SX393286:UA393286 ACT393286:ADW393286 AMP393286:ANS393286 AWL393286:AXO393286 BGH393286:BHK393286 BQD393286:BRG393286 BZZ393286:CBC393286 CJV393286:CKY393286 CTR393286:CUU393286 DDN393286:DEQ393286 DNJ393286:DOM393286 DXF393286:DYI393286 EHB393286:EIE393286 EQX393286:ESA393286 FAT393286:FBW393286 FKP393286:FLS393286 FUL393286:FVO393286 GEH393286:GFK393286 GOD393286:GPG393286 GXZ393286:GZC393286 HHV393286:HIY393286 HRR393286:HSU393286 IBN393286:ICQ393286 ILJ393286:IMM393286 IVF393286:IWI393286 JFB393286:JGE393286 JOX393286:JQA393286 JYT393286:JZW393286 KIP393286:KJS393286 KSL393286:KTO393286 LCH393286:LDK393286 LMD393286:LNG393286 LVZ393286:LXC393286 MFV393286:MGY393286 MPR393286:MQU393286 MZN393286:NAQ393286 NJJ393286:NKM393286 NTF393286:NUI393286 ODB393286:OEE393286 OMX393286:OOA393286 OWT393286:OXW393286 PGP393286:PHS393286 PQL393286:PRO393286 QAH393286:QBK393286 QKD393286:QLG393286 QTZ393286:QVC393286 RDV393286:REY393286 RNR393286:ROU393286 RXN393286:RYQ393286 SHJ393286:SIM393286 SRF393286:SSI393286 TBB393286:TCE393286 TKX393286:TMA393286 TUT393286:TVW393286 UEP393286:UFS393286 UOL393286:UPO393286 UYH393286:UZK393286 VID393286:VJG393286 VRZ393286:VTC393286 WBV393286:WCY393286 WLR393286:WMU393286 WVN393286:WWQ393286 D458822:AQ458822 JB458822:KE458822 SX458822:UA458822 ACT458822:ADW458822 AMP458822:ANS458822 AWL458822:AXO458822 BGH458822:BHK458822 BQD458822:BRG458822 BZZ458822:CBC458822 CJV458822:CKY458822 CTR458822:CUU458822 DDN458822:DEQ458822 DNJ458822:DOM458822 DXF458822:DYI458822 EHB458822:EIE458822 EQX458822:ESA458822 FAT458822:FBW458822 FKP458822:FLS458822 FUL458822:FVO458822 GEH458822:GFK458822 GOD458822:GPG458822 GXZ458822:GZC458822 HHV458822:HIY458822 HRR458822:HSU458822 IBN458822:ICQ458822 ILJ458822:IMM458822 IVF458822:IWI458822 JFB458822:JGE458822 JOX458822:JQA458822 JYT458822:JZW458822 KIP458822:KJS458822 KSL458822:KTO458822 LCH458822:LDK458822 LMD458822:LNG458822 LVZ458822:LXC458822 MFV458822:MGY458822 MPR458822:MQU458822 MZN458822:NAQ458822 NJJ458822:NKM458822 NTF458822:NUI458822 ODB458822:OEE458822 OMX458822:OOA458822 OWT458822:OXW458822 PGP458822:PHS458822 PQL458822:PRO458822 QAH458822:QBK458822 QKD458822:QLG458822 QTZ458822:QVC458822 RDV458822:REY458822 RNR458822:ROU458822 RXN458822:RYQ458822 SHJ458822:SIM458822 SRF458822:SSI458822 TBB458822:TCE458822 TKX458822:TMA458822 TUT458822:TVW458822 UEP458822:UFS458822 UOL458822:UPO458822 UYH458822:UZK458822 VID458822:VJG458822 VRZ458822:VTC458822 WBV458822:WCY458822 WLR458822:WMU458822 WVN458822:WWQ458822 D524358:AQ524358 JB524358:KE524358 SX524358:UA524358 ACT524358:ADW524358 AMP524358:ANS524358 AWL524358:AXO524358 BGH524358:BHK524358 BQD524358:BRG524358 BZZ524358:CBC524358 CJV524358:CKY524358 CTR524358:CUU524358 DDN524358:DEQ524358 DNJ524358:DOM524358 DXF524358:DYI524358 EHB524358:EIE524358 EQX524358:ESA524358 FAT524358:FBW524358 FKP524358:FLS524358 FUL524358:FVO524358 GEH524358:GFK524358 GOD524358:GPG524358 GXZ524358:GZC524358 HHV524358:HIY524358 HRR524358:HSU524358 IBN524358:ICQ524358 ILJ524358:IMM524358 IVF524358:IWI524358 JFB524358:JGE524358 JOX524358:JQA524358 JYT524358:JZW524358 KIP524358:KJS524358 KSL524358:KTO524358 LCH524358:LDK524358 LMD524358:LNG524358 LVZ524358:LXC524358 MFV524358:MGY524358 MPR524358:MQU524358 MZN524358:NAQ524358 NJJ524358:NKM524358 NTF524358:NUI524358 ODB524358:OEE524358 OMX524358:OOA524358 OWT524358:OXW524358 PGP524358:PHS524358 PQL524358:PRO524358 QAH524358:QBK524358 QKD524358:QLG524358 QTZ524358:QVC524358 RDV524358:REY524358 RNR524358:ROU524358 RXN524358:RYQ524358 SHJ524358:SIM524358 SRF524358:SSI524358 TBB524358:TCE524358 TKX524358:TMA524358 TUT524358:TVW524358 UEP524358:UFS524358 UOL524358:UPO524358 UYH524358:UZK524358 VID524358:VJG524358 VRZ524358:VTC524358 WBV524358:WCY524358 WLR524358:WMU524358 WVN524358:WWQ524358 D589894:AQ589894 JB589894:KE589894 SX589894:UA589894 ACT589894:ADW589894 AMP589894:ANS589894 AWL589894:AXO589894 BGH589894:BHK589894 BQD589894:BRG589894 BZZ589894:CBC589894 CJV589894:CKY589894 CTR589894:CUU589894 DDN589894:DEQ589894 DNJ589894:DOM589894 DXF589894:DYI589894 EHB589894:EIE589894 EQX589894:ESA589894 FAT589894:FBW589894 FKP589894:FLS589894 FUL589894:FVO589894 GEH589894:GFK589894 GOD589894:GPG589894 GXZ589894:GZC589894 HHV589894:HIY589894 HRR589894:HSU589894 IBN589894:ICQ589894 ILJ589894:IMM589894 IVF589894:IWI589894 JFB589894:JGE589894 JOX589894:JQA589894 JYT589894:JZW589894 KIP589894:KJS589894 KSL589894:KTO589894 LCH589894:LDK589894 LMD589894:LNG589894 LVZ589894:LXC589894 MFV589894:MGY589894 MPR589894:MQU589894 MZN589894:NAQ589894 NJJ589894:NKM589894 NTF589894:NUI589894 ODB589894:OEE589894 OMX589894:OOA589894 OWT589894:OXW589894 PGP589894:PHS589894 PQL589894:PRO589894 QAH589894:QBK589894 QKD589894:QLG589894 QTZ589894:QVC589894 RDV589894:REY589894 RNR589894:ROU589894 RXN589894:RYQ589894 SHJ589894:SIM589894 SRF589894:SSI589894 TBB589894:TCE589894 TKX589894:TMA589894 TUT589894:TVW589894 UEP589894:UFS589894 UOL589894:UPO589894 UYH589894:UZK589894 VID589894:VJG589894 VRZ589894:VTC589894 WBV589894:WCY589894 WLR589894:WMU589894 WVN589894:WWQ589894 D655430:AQ655430 JB655430:KE655430 SX655430:UA655430 ACT655430:ADW655430 AMP655430:ANS655430 AWL655430:AXO655430 BGH655430:BHK655430 BQD655430:BRG655430 BZZ655430:CBC655430 CJV655430:CKY655430 CTR655430:CUU655430 DDN655430:DEQ655430 DNJ655430:DOM655430 DXF655430:DYI655430 EHB655430:EIE655430 EQX655430:ESA655430 FAT655430:FBW655430 FKP655430:FLS655430 FUL655430:FVO655430 GEH655430:GFK655430 GOD655430:GPG655430 GXZ655430:GZC655430 HHV655430:HIY655430 HRR655430:HSU655430 IBN655430:ICQ655430 ILJ655430:IMM655430 IVF655430:IWI655430 JFB655430:JGE655430 JOX655430:JQA655430 JYT655430:JZW655430 KIP655430:KJS655430 KSL655430:KTO655430 LCH655430:LDK655430 LMD655430:LNG655430 LVZ655430:LXC655430 MFV655430:MGY655430 MPR655430:MQU655430 MZN655430:NAQ655430 NJJ655430:NKM655430 NTF655430:NUI655430 ODB655430:OEE655430 OMX655430:OOA655430 OWT655430:OXW655430 PGP655430:PHS655430 PQL655430:PRO655430 QAH655430:QBK655430 QKD655430:QLG655430 QTZ655430:QVC655430 RDV655430:REY655430 RNR655430:ROU655430 RXN655430:RYQ655430 SHJ655430:SIM655430 SRF655430:SSI655430 TBB655430:TCE655430 TKX655430:TMA655430 TUT655430:TVW655430 UEP655430:UFS655430 UOL655430:UPO655430 UYH655430:UZK655430 VID655430:VJG655430 VRZ655430:VTC655430 WBV655430:WCY655430 WLR655430:WMU655430 WVN655430:WWQ655430 D720966:AQ720966 JB720966:KE720966 SX720966:UA720966 ACT720966:ADW720966 AMP720966:ANS720966 AWL720966:AXO720966 BGH720966:BHK720966 BQD720966:BRG720966 BZZ720966:CBC720966 CJV720966:CKY720966 CTR720966:CUU720966 DDN720966:DEQ720966 DNJ720966:DOM720966 DXF720966:DYI720966 EHB720966:EIE720966 EQX720966:ESA720966 FAT720966:FBW720966 FKP720966:FLS720966 FUL720966:FVO720966 GEH720966:GFK720966 GOD720966:GPG720966 GXZ720966:GZC720966 HHV720966:HIY720966 HRR720966:HSU720966 IBN720966:ICQ720966 ILJ720966:IMM720966 IVF720966:IWI720966 JFB720966:JGE720966 JOX720966:JQA720966 JYT720966:JZW720966 KIP720966:KJS720966 KSL720966:KTO720966 LCH720966:LDK720966 LMD720966:LNG720966 LVZ720966:LXC720966 MFV720966:MGY720966 MPR720966:MQU720966 MZN720966:NAQ720966 NJJ720966:NKM720966 NTF720966:NUI720966 ODB720966:OEE720966 OMX720966:OOA720966 OWT720966:OXW720966 PGP720966:PHS720966 PQL720966:PRO720966 QAH720966:QBK720966 QKD720966:QLG720966 QTZ720966:QVC720966 RDV720966:REY720966 RNR720966:ROU720966 RXN720966:RYQ720966 SHJ720966:SIM720966 SRF720966:SSI720966 TBB720966:TCE720966 TKX720966:TMA720966 TUT720966:TVW720966 UEP720966:UFS720966 UOL720966:UPO720966 UYH720966:UZK720966 VID720966:VJG720966 VRZ720966:VTC720966 WBV720966:WCY720966 WLR720966:WMU720966 WVN720966:WWQ720966 D786502:AQ786502 JB786502:KE786502 SX786502:UA786502 ACT786502:ADW786502 AMP786502:ANS786502 AWL786502:AXO786502 BGH786502:BHK786502 BQD786502:BRG786502 BZZ786502:CBC786502 CJV786502:CKY786502 CTR786502:CUU786502 DDN786502:DEQ786502 DNJ786502:DOM786502 DXF786502:DYI786502 EHB786502:EIE786502 EQX786502:ESA786502 FAT786502:FBW786502 FKP786502:FLS786502 FUL786502:FVO786502 GEH786502:GFK786502 GOD786502:GPG786502 GXZ786502:GZC786502 HHV786502:HIY786502 HRR786502:HSU786502 IBN786502:ICQ786502 ILJ786502:IMM786502 IVF786502:IWI786502 JFB786502:JGE786502 JOX786502:JQA786502 JYT786502:JZW786502 KIP786502:KJS786502 KSL786502:KTO786502 LCH786502:LDK786502 LMD786502:LNG786502 LVZ786502:LXC786502 MFV786502:MGY786502 MPR786502:MQU786502 MZN786502:NAQ786502 NJJ786502:NKM786502 NTF786502:NUI786502 ODB786502:OEE786502 OMX786502:OOA786502 OWT786502:OXW786502 PGP786502:PHS786502 PQL786502:PRO786502 QAH786502:QBK786502 QKD786502:QLG786502 QTZ786502:QVC786502 RDV786502:REY786502 RNR786502:ROU786502 RXN786502:RYQ786502 SHJ786502:SIM786502 SRF786502:SSI786502 TBB786502:TCE786502 TKX786502:TMA786502 TUT786502:TVW786502 UEP786502:UFS786502 UOL786502:UPO786502 UYH786502:UZK786502 VID786502:VJG786502 VRZ786502:VTC786502 WBV786502:WCY786502 WLR786502:WMU786502 WVN786502:WWQ786502 D852038:AQ852038 JB852038:KE852038 SX852038:UA852038 ACT852038:ADW852038 AMP852038:ANS852038 AWL852038:AXO852038 BGH852038:BHK852038 BQD852038:BRG852038 BZZ852038:CBC852038 CJV852038:CKY852038 CTR852038:CUU852038 DDN852038:DEQ852038 DNJ852038:DOM852038 DXF852038:DYI852038 EHB852038:EIE852038 EQX852038:ESA852038 FAT852038:FBW852038 FKP852038:FLS852038 FUL852038:FVO852038 GEH852038:GFK852038 GOD852038:GPG852038 GXZ852038:GZC852038 HHV852038:HIY852038 HRR852038:HSU852038 IBN852038:ICQ852038 ILJ852038:IMM852038 IVF852038:IWI852038 JFB852038:JGE852038 JOX852038:JQA852038 JYT852038:JZW852038 KIP852038:KJS852038 KSL852038:KTO852038 LCH852038:LDK852038 LMD852038:LNG852038 LVZ852038:LXC852038 MFV852038:MGY852038 MPR852038:MQU852038 MZN852038:NAQ852038 NJJ852038:NKM852038 NTF852038:NUI852038 ODB852038:OEE852038 OMX852038:OOA852038 OWT852038:OXW852038 PGP852038:PHS852038 PQL852038:PRO852038 QAH852038:QBK852038 QKD852038:QLG852038 QTZ852038:QVC852038 RDV852038:REY852038 RNR852038:ROU852038 RXN852038:RYQ852038 SHJ852038:SIM852038 SRF852038:SSI852038 TBB852038:TCE852038 TKX852038:TMA852038 TUT852038:TVW852038 UEP852038:UFS852038 UOL852038:UPO852038 UYH852038:UZK852038 VID852038:VJG852038 VRZ852038:VTC852038 WBV852038:WCY852038 WLR852038:WMU852038 WVN852038:WWQ852038 D917574:AQ917574 JB917574:KE917574 SX917574:UA917574 ACT917574:ADW917574 AMP917574:ANS917574 AWL917574:AXO917574 BGH917574:BHK917574 BQD917574:BRG917574 BZZ917574:CBC917574 CJV917574:CKY917574 CTR917574:CUU917574 DDN917574:DEQ917574 DNJ917574:DOM917574 DXF917574:DYI917574 EHB917574:EIE917574 EQX917574:ESA917574 FAT917574:FBW917574 FKP917574:FLS917574 FUL917574:FVO917574 GEH917574:GFK917574 GOD917574:GPG917574 GXZ917574:GZC917574 HHV917574:HIY917574 HRR917574:HSU917574 IBN917574:ICQ917574 ILJ917574:IMM917574 IVF917574:IWI917574 JFB917574:JGE917574 JOX917574:JQA917574 JYT917574:JZW917574 KIP917574:KJS917574 KSL917574:KTO917574 LCH917574:LDK917574 LMD917574:LNG917574 LVZ917574:LXC917574 MFV917574:MGY917574 MPR917574:MQU917574 MZN917574:NAQ917574 NJJ917574:NKM917574 NTF917574:NUI917574 ODB917574:OEE917574 OMX917574:OOA917574 OWT917574:OXW917574 PGP917574:PHS917574 PQL917574:PRO917574 QAH917574:QBK917574 QKD917574:QLG917574 QTZ917574:QVC917574 RDV917574:REY917574 RNR917574:ROU917574 RXN917574:RYQ917574 SHJ917574:SIM917574 SRF917574:SSI917574 TBB917574:TCE917574 TKX917574:TMA917574 TUT917574:TVW917574 UEP917574:UFS917574 UOL917574:UPO917574 UYH917574:UZK917574 VID917574:VJG917574 VRZ917574:VTC917574 WBV917574:WCY917574 WLR917574:WMU917574 WVN917574:WWQ917574 D983110:AQ983110 JB983110:KE983110 SX983110:UA983110 ACT983110:ADW983110 AMP983110:ANS983110 AWL983110:AXO983110 BGH983110:BHK983110 BQD983110:BRG983110 BZZ983110:CBC983110 CJV983110:CKY983110 CTR983110:CUU983110 DDN983110:DEQ983110 DNJ983110:DOM983110 DXF983110:DYI983110 EHB983110:EIE983110 EQX983110:ESA983110 FAT983110:FBW983110 FKP983110:FLS983110 FUL983110:FVO983110 GEH983110:GFK983110 GOD983110:GPG983110 GXZ983110:GZC983110 HHV983110:HIY983110 HRR983110:HSU983110 IBN983110:ICQ983110 ILJ983110:IMM983110 IVF983110:IWI983110 JFB983110:JGE983110 JOX983110:JQA983110 JYT983110:JZW983110 KIP983110:KJS983110 KSL983110:KTO983110 LCH983110:LDK983110 LMD983110:LNG983110 LVZ983110:LXC983110 MFV983110:MGY983110 MPR983110:MQU983110 MZN983110:NAQ983110 NJJ983110:NKM983110 NTF983110:NUI983110 ODB983110:OEE983110 OMX983110:OOA983110 OWT983110:OXW983110 PGP983110:PHS983110 PQL983110:PRO983110 QAH983110:QBK983110 QKD983110:QLG983110 QTZ983110:QVC983110 RDV983110:REY983110 RNR983110:ROU983110 RXN983110:RYQ983110 SHJ983110:SIM983110 SRF983110:SSI983110 TBB983110:TCE983110 TKX983110:TMA983110 TUT983110:TVW983110 UEP983110:UFS983110 UOL983110:UPO983110 UYH983110:UZK983110 VID983110:VJG983110 VRZ983110:VTC983110 WBV983110:WCY983110 WLR983110:WMU983110 WVN983110:WWQ983110 RNR135:ROU135 D65604:AQ65604 JB65604:KE65604 SX65604:UA65604 ACT65604:ADW65604 AMP65604:ANS65604 AWL65604:AXO65604 BGH65604:BHK65604 BQD65604:BRG65604 BZZ65604:CBC65604 CJV65604:CKY65604 CTR65604:CUU65604 DDN65604:DEQ65604 DNJ65604:DOM65604 DXF65604:DYI65604 EHB65604:EIE65604 EQX65604:ESA65604 FAT65604:FBW65604 FKP65604:FLS65604 FUL65604:FVO65604 GEH65604:GFK65604 GOD65604:GPG65604 GXZ65604:GZC65604 HHV65604:HIY65604 HRR65604:HSU65604 IBN65604:ICQ65604 ILJ65604:IMM65604 IVF65604:IWI65604 JFB65604:JGE65604 JOX65604:JQA65604 JYT65604:JZW65604 KIP65604:KJS65604 KSL65604:KTO65604 LCH65604:LDK65604 LMD65604:LNG65604 LVZ65604:LXC65604 MFV65604:MGY65604 MPR65604:MQU65604 MZN65604:NAQ65604 NJJ65604:NKM65604 NTF65604:NUI65604 ODB65604:OEE65604 OMX65604:OOA65604 OWT65604:OXW65604 PGP65604:PHS65604 PQL65604:PRO65604 QAH65604:QBK65604 QKD65604:QLG65604 QTZ65604:QVC65604 RDV65604:REY65604 RNR65604:ROU65604 RXN65604:RYQ65604 SHJ65604:SIM65604 SRF65604:SSI65604 TBB65604:TCE65604 TKX65604:TMA65604 TUT65604:TVW65604 UEP65604:UFS65604 UOL65604:UPO65604 UYH65604:UZK65604 VID65604:VJG65604 VRZ65604:VTC65604 WBV65604:WCY65604 WLR65604:WMU65604 WVN65604:WWQ65604 D131140:AQ131140 JB131140:KE131140 SX131140:UA131140 ACT131140:ADW131140 AMP131140:ANS131140 AWL131140:AXO131140 BGH131140:BHK131140 BQD131140:BRG131140 BZZ131140:CBC131140 CJV131140:CKY131140 CTR131140:CUU131140 DDN131140:DEQ131140 DNJ131140:DOM131140 DXF131140:DYI131140 EHB131140:EIE131140 EQX131140:ESA131140 FAT131140:FBW131140 FKP131140:FLS131140 FUL131140:FVO131140 GEH131140:GFK131140 GOD131140:GPG131140 GXZ131140:GZC131140 HHV131140:HIY131140 HRR131140:HSU131140 IBN131140:ICQ131140 ILJ131140:IMM131140 IVF131140:IWI131140 JFB131140:JGE131140 JOX131140:JQA131140 JYT131140:JZW131140 KIP131140:KJS131140 KSL131140:KTO131140 LCH131140:LDK131140 LMD131140:LNG131140 LVZ131140:LXC131140 MFV131140:MGY131140 MPR131140:MQU131140 MZN131140:NAQ131140 NJJ131140:NKM131140 NTF131140:NUI131140 ODB131140:OEE131140 OMX131140:OOA131140 OWT131140:OXW131140 PGP131140:PHS131140 PQL131140:PRO131140 QAH131140:QBK131140 QKD131140:QLG131140 QTZ131140:QVC131140 RDV131140:REY131140 RNR131140:ROU131140 RXN131140:RYQ131140 SHJ131140:SIM131140 SRF131140:SSI131140 TBB131140:TCE131140 TKX131140:TMA131140 TUT131140:TVW131140 UEP131140:UFS131140 UOL131140:UPO131140 UYH131140:UZK131140 VID131140:VJG131140 VRZ131140:VTC131140 WBV131140:WCY131140 WLR131140:WMU131140 WVN131140:WWQ131140 D196676:AQ196676 JB196676:KE196676 SX196676:UA196676 ACT196676:ADW196676 AMP196676:ANS196676 AWL196676:AXO196676 BGH196676:BHK196676 BQD196676:BRG196676 BZZ196676:CBC196676 CJV196676:CKY196676 CTR196676:CUU196676 DDN196676:DEQ196676 DNJ196676:DOM196676 DXF196676:DYI196676 EHB196676:EIE196676 EQX196676:ESA196676 FAT196676:FBW196676 FKP196676:FLS196676 FUL196676:FVO196676 GEH196676:GFK196676 GOD196676:GPG196676 GXZ196676:GZC196676 HHV196676:HIY196676 HRR196676:HSU196676 IBN196676:ICQ196676 ILJ196676:IMM196676 IVF196676:IWI196676 JFB196676:JGE196676 JOX196676:JQA196676 JYT196676:JZW196676 KIP196676:KJS196676 KSL196676:KTO196676 LCH196676:LDK196676 LMD196676:LNG196676 LVZ196676:LXC196676 MFV196676:MGY196676 MPR196676:MQU196676 MZN196676:NAQ196676 NJJ196676:NKM196676 NTF196676:NUI196676 ODB196676:OEE196676 OMX196676:OOA196676 OWT196676:OXW196676 PGP196676:PHS196676 PQL196676:PRO196676 QAH196676:QBK196676 QKD196676:QLG196676 QTZ196676:QVC196676 RDV196676:REY196676 RNR196676:ROU196676 RXN196676:RYQ196676 SHJ196676:SIM196676 SRF196676:SSI196676 TBB196676:TCE196676 TKX196676:TMA196676 TUT196676:TVW196676 UEP196676:UFS196676 UOL196676:UPO196676 UYH196676:UZK196676 VID196676:VJG196676 VRZ196676:VTC196676 WBV196676:WCY196676 WLR196676:WMU196676 WVN196676:WWQ196676 D262212:AQ262212 JB262212:KE262212 SX262212:UA262212 ACT262212:ADW262212 AMP262212:ANS262212 AWL262212:AXO262212 BGH262212:BHK262212 BQD262212:BRG262212 BZZ262212:CBC262212 CJV262212:CKY262212 CTR262212:CUU262212 DDN262212:DEQ262212 DNJ262212:DOM262212 DXF262212:DYI262212 EHB262212:EIE262212 EQX262212:ESA262212 FAT262212:FBW262212 FKP262212:FLS262212 FUL262212:FVO262212 GEH262212:GFK262212 GOD262212:GPG262212 GXZ262212:GZC262212 HHV262212:HIY262212 HRR262212:HSU262212 IBN262212:ICQ262212 ILJ262212:IMM262212 IVF262212:IWI262212 JFB262212:JGE262212 JOX262212:JQA262212 JYT262212:JZW262212 KIP262212:KJS262212 KSL262212:KTO262212 LCH262212:LDK262212 LMD262212:LNG262212 LVZ262212:LXC262212 MFV262212:MGY262212 MPR262212:MQU262212 MZN262212:NAQ262212 NJJ262212:NKM262212 NTF262212:NUI262212 ODB262212:OEE262212 OMX262212:OOA262212 OWT262212:OXW262212 PGP262212:PHS262212 PQL262212:PRO262212 QAH262212:QBK262212 QKD262212:QLG262212 QTZ262212:QVC262212 RDV262212:REY262212 RNR262212:ROU262212 RXN262212:RYQ262212 SHJ262212:SIM262212 SRF262212:SSI262212 TBB262212:TCE262212 TKX262212:TMA262212 TUT262212:TVW262212 UEP262212:UFS262212 UOL262212:UPO262212 UYH262212:UZK262212 VID262212:VJG262212 VRZ262212:VTC262212 WBV262212:WCY262212 WLR262212:WMU262212 WVN262212:WWQ262212 D327748:AQ327748 JB327748:KE327748 SX327748:UA327748 ACT327748:ADW327748 AMP327748:ANS327748 AWL327748:AXO327748 BGH327748:BHK327748 BQD327748:BRG327748 BZZ327748:CBC327748 CJV327748:CKY327748 CTR327748:CUU327748 DDN327748:DEQ327748 DNJ327748:DOM327748 DXF327748:DYI327748 EHB327748:EIE327748 EQX327748:ESA327748 FAT327748:FBW327748 FKP327748:FLS327748 FUL327748:FVO327748 GEH327748:GFK327748 GOD327748:GPG327748 GXZ327748:GZC327748 HHV327748:HIY327748 HRR327748:HSU327748 IBN327748:ICQ327748 ILJ327748:IMM327748 IVF327748:IWI327748 JFB327748:JGE327748 JOX327748:JQA327748 JYT327748:JZW327748 KIP327748:KJS327748 KSL327748:KTO327748 LCH327748:LDK327748 LMD327748:LNG327748 LVZ327748:LXC327748 MFV327748:MGY327748 MPR327748:MQU327748 MZN327748:NAQ327748 NJJ327748:NKM327748 NTF327748:NUI327748 ODB327748:OEE327748 OMX327748:OOA327748 OWT327748:OXW327748 PGP327748:PHS327748 PQL327748:PRO327748 QAH327748:QBK327748 QKD327748:QLG327748 QTZ327748:QVC327748 RDV327748:REY327748 RNR327748:ROU327748 RXN327748:RYQ327748 SHJ327748:SIM327748 SRF327748:SSI327748 TBB327748:TCE327748 TKX327748:TMA327748 TUT327748:TVW327748 UEP327748:UFS327748 UOL327748:UPO327748 UYH327748:UZK327748 VID327748:VJG327748 VRZ327748:VTC327748 WBV327748:WCY327748 WLR327748:WMU327748 WVN327748:WWQ327748 D393284:AQ393284 JB393284:KE393284 SX393284:UA393284 ACT393284:ADW393284 AMP393284:ANS393284 AWL393284:AXO393284 BGH393284:BHK393284 BQD393284:BRG393284 BZZ393284:CBC393284 CJV393284:CKY393284 CTR393284:CUU393284 DDN393284:DEQ393284 DNJ393284:DOM393284 DXF393284:DYI393284 EHB393284:EIE393284 EQX393284:ESA393284 FAT393284:FBW393284 FKP393284:FLS393284 FUL393284:FVO393284 GEH393284:GFK393284 GOD393284:GPG393284 GXZ393284:GZC393284 HHV393284:HIY393284 HRR393284:HSU393284 IBN393284:ICQ393284 ILJ393284:IMM393284 IVF393284:IWI393284 JFB393284:JGE393284 JOX393284:JQA393284 JYT393284:JZW393284 KIP393284:KJS393284 KSL393284:KTO393284 LCH393284:LDK393284 LMD393284:LNG393284 LVZ393284:LXC393284 MFV393284:MGY393284 MPR393284:MQU393284 MZN393284:NAQ393284 NJJ393284:NKM393284 NTF393284:NUI393284 ODB393284:OEE393284 OMX393284:OOA393284 OWT393284:OXW393284 PGP393284:PHS393284 PQL393284:PRO393284 QAH393284:QBK393284 QKD393284:QLG393284 QTZ393284:QVC393284 RDV393284:REY393284 RNR393284:ROU393284 RXN393284:RYQ393284 SHJ393284:SIM393284 SRF393284:SSI393284 TBB393284:TCE393284 TKX393284:TMA393284 TUT393284:TVW393284 UEP393284:UFS393284 UOL393284:UPO393284 UYH393284:UZK393284 VID393284:VJG393284 VRZ393284:VTC393284 WBV393284:WCY393284 WLR393284:WMU393284 WVN393284:WWQ393284 D458820:AQ458820 JB458820:KE458820 SX458820:UA458820 ACT458820:ADW458820 AMP458820:ANS458820 AWL458820:AXO458820 BGH458820:BHK458820 BQD458820:BRG458820 BZZ458820:CBC458820 CJV458820:CKY458820 CTR458820:CUU458820 DDN458820:DEQ458820 DNJ458820:DOM458820 DXF458820:DYI458820 EHB458820:EIE458820 EQX458820:ESA458820 FAT458820:FBW458820 FKP458820:FLS458820 FUL458820:FVO458820 GEH458820:GFK458820 GOD458820:GPG458820 GXZ458820:GZC458820 HHV458820:HIY458820 HRR458820:HSU458820 IBN458820:ICQ458820 ILJ458820:IMM458820 IVF458820:IWI458820 JFB458820:JGE458820 JOX458820:JQA458820 JYT458820:JZW458820 KIP458820:KJS458820 KSL458820:KTO458820 LCH458820:LDK458820 LMD458820:LNG458820 LVZ458820:LXC458820 MFV458820:MGY458820 MPR458820:MQU458820 MZN458820:NAQ458820 NJJ458820:NKM458820 NTF458820:NUI458820 ODB458820:OEE458820 OMX458820:OOA458820 OWT458820:OXW458820 PGP458820:PHS458820 PQL458820:PRO458820 QAH458820:QBK458820 QKD458820:QLG458820 QTZ458820:QVC458820 RDV458820:REY458820 RNR458820:ROU458820 RXN458820:RYQ458820 SHJ458820:SIM458820 SRF458820:SSI458820 TBB458820:TCE458820 TKX458820:TMA458820 TUT458820:TVW458820 UEP458820:UFS458820 UOL458820:UPO458820 UYH458820:UZK458820 VID458820:VJG458820 VRZ458820:VTC458820 WBV458820:WCY458820 WLR458820:WMU458820 WVN458820:WWQ458820 D524356:AQ524356 JB524356:KE524356 SX524356:UA524356 ACT524356:ADW524356 AMP524356:ANS524356 AWL524356:AXO524356 BGH524356:BHK524356 BQD524356:BRG524356 BZZ524356:CBC524356 CJV524356:CKY524356 CTR524356:CUU524356 DDN524356:DEQ524356 DNJ524356:DOM524356 DXF524356:DYI524356 EHB524356:EIE524356 EQX524356:ESA524356 FAT524356:FBW524356 FKP524356:FLS524356 FUL524356:FVO524356 GEH524356:GFK524356 GOD524356:GPG524356 GXZ524356:GZC524356 HHV524356:HIY524356 HRR524356:HSU524356 IBN524356:ICQ524356 ILJ524356:IMM524356 IVF524356:IWI524356 JFB524356:JGE524356 JOX524356:JQA524356 JYT524356:JZW524356 KIP524356:KJS524356 KSL524356:KTO524356 LCH524356:LDK524356 LMD524356:LNG524356 LVZ524356:LXC524356 MFV524356:MGY524356 MPR524356:MQU524356 MZN524356:NAQ524356 NJJ524356:NKM524356 NTF524356:NUI524356 ODB524356:OEE524356 OMX524356:OOA524356 OWT524356:OXW524356 PGP524356:PHS524356 PQL524356:PRO524356 QAH524356:QBK524356 QKD524356:QLG524356 QTZ524356:QVC524356 RDV524356:REY524356 RNR524356:ROU524356 RXN524356:RYQ524356 SHJ524356:SIM524356 SRF524356:SSI524356 TBB524356:TCE524356 TKX524356:TMA524356 TUT524356:TVW524356 UEP524356:UFS524356 UOL524356:UPO524356 UYH524356:UZK524356 VID524356:VJG524356 VRZ524356:VTC524356 WBV524356:WCY524356 WLR524356:WMU524356 WVN524356:WWQ524356 D589892:AQ589892 JB589892:KE589892 SX589892:UA589892 ACT589892:ADW589892 AMP589892:ANS589892 AWL589892:AXO589892 BGH589892:BHK589892 BQD589892:BRG589892 BZZ589892:CBC589892 CJV589892:CKY589892 CTR589892:CUU589892 DDN589892:DEQ589892 DNJ589892:DOM589892 DXF589892:DYI589892 EHB589892:EIE589892 EQX589892:ESA589892 FAT589892:FBW589892 FKP589892:FLS589892 FUL589892:FVO589892 GEH589892:GFK589892 GOD589892:GPG589892 GXZ589892:GZC589892 HHV589892:HIY589892 HRR589892:HSU589892 IBN589892:ICQ589892 ILJ589892:IMM589892 IVF589892:IWI589892 JFB589892:JGE589892 JOX589892:JQA589892 JYT589892:JZW589892 KIP589892:KJS589892 KSL589892:KTO589892 LCH589892:LDK589892 LMD589892:LNG589892 LVZ589892:LXC589892 MFV589892:MGY589892 MPR589892:MQU589892 MZN589892:NAQ589892 NJJ589892:NKM589892 NTF589892:NUI589892 ODB589892:OEE589892 OMX589892:OOA589892 OWT589892:OXW589892 PGP589892:PHS589892 PQL589892:PRO589892 QAH589892:QBK589892 QKD589892:QLG589892 QTZ589892:QVC589892 RDV589892:REY589892 RNR589892:ROU589892 RXN589892:RYQ589892 SHJ589892:SIM589892 SRF589892:SSI589892 TBB589892:TCE589892 TKX589892:TMA589892 TUT589892:TVW589892 UEP589892:UFS589892 UOL589892:UPO589892 UYH589892:UZK589892 VID589892:VJG589892 VRZ589892:VTC589892 WBV589892:WCY589892 WLR589892:WMU589892 WVN589892:WWQ589892 D655428:AQ655428 JB655428:KE655428 SX655428:UA655428 ACT655428:ADW655428 AMP655428:ANS655428 AWL655428:AXO655428 BGH655428:BHK655428 BQD655428:BRG655428 BZZ655428:CBC655428 CJV655428:CKY655428 CTR655428:CUU655428 DDN655428:DEQ655428 DNJ655428:DOM655428 DXF655428:DYI655428 EHB655428:EIE655428 EQX655428:ESA655428 FAT655428:FBW655428 FKP655428:FLS655428 FUL655428:FVO655428 GEH655428:GFK655428 GOD655428:GPG655428 GXZ655428:GZC655428 HHV655428:HIY655428 HRR655428:HSU655428 IBN655428:ICQ655428 ILJ655428:IMM655428 IVF655428:IWI655428 JFB655428:JGE655428 JOX655428:JQA655428 JYT655428:JZW655428 KIP655428:KJS655428 KSL655428:KTO655428 LCH655428:LDK655428 LMD655428:LNG655428 LVZ655428:LXC655428 MFV655428:MGY655428 MPR655428:MQU655428 MZN655428:NAQ655428 NJJ655428:NKM655428 NTF655428:NUI655428 ODB655428:OEE655428 OMX655428:OOA655428 OWT655428:OXW655428 PGP655428:PHS655428 PQL655428:PRO655428 QAH655428:QBK655428 QKD655428:QLG655428 QTZ655428:QVC655428 RDV655428:REY655428 RNR655428:ROU655428 RXN655428:RYQ655428 SHJ655428:SIM655428 SRF655428:SSI655428 TBB655428:TCE655428 TKX655428:TMA655428 TUT655428:TVW655428 UEP655428:UFS655428 UOL655428:UPO655428 UYH655428:UZK655428 VID655428:VJG655428 VRZ655428:VTC655428 WBV655428:WCY655428 WLR655428:WMU655428 WVN655428:WWQ655428 D720964:AQ720964 JB720964:KE720964 SX720964:UA720964 ACT720964:ADW720964 AMP720964:ANS720964 AWL720964:AXO720964 BGH720964:BHK720964 BQD720964:BRG720964 BZZ720964:CBC720964 CJV720964:CKY720964 CTR720964:CUU720964 DDN720964:DEQ720964 DNJ720964:DOM720964 DXF720964:DYI720964 EHB720964:EIE720964 EQX720964:ESA720964 FAT720964:FBW720964 FKP720964:FLS720964 FUL720964:FVO720964 GEH720964:GFK720964 GOD720964:GPG720964 GXZ720964:GZC720964 HHV720964:HIY720964 HRR720964:HSU720964 IBN720964:ICQ720964 ILJ720964:IMM720964 IVF720964:IWI720964 JFB720964:JGE720964 JOX720964:JQA720964 JYT720964:JZW720964 KIP720964:KJS720964 KSL720964:KTO720964 LCH720964:LDK720964 LMD720964:LNG720964 LVZ720964:LXC720964 MFV720964:MGY720964 MPR720964:MQU720964 MZN720964:NAQ720964 NJJ720964:NKM720964 NTF720964:NUI720964 ODB720964:OEE720964 OMX720964:OOA720964 OWT720964:OXW720964 PGP720964:PHS720964 PQL720964:PRO720964 QAH720964:QBK720964 QKD720964:QLG720964 QTZ720964:QVC720964 RDV720964:REY720964 RNR720964:ROU720964 RXN720964:RYQ720964 SHJ720964:SIM720964 SRF720964:SSI720964 TBB720964:TCE720964 TKX720964:TMA720964 TUT720964:TVW720964 UEP720964:UFS720964 UOL720964:UPO720964 UYH720964:UZK720964 VID720964:VJG720964 VRZ720964:VTC720964 WBV720964:WCY720964 WLR720964:WMU720964 WVN720964:WWQ720964 D786500:AQ786500 JB786500:KE786500 SX786500:UA786500 ACT786500:ADW786500 AMP786500:ANS786500 AWL786500:AXO786500 BGH786500:BHK786500 BQD786500:BRG786500 BZZ786500:CBC786500 CJV786500:CKY786500 CTR786500:CUU786500 DDN786500:DEQ786500 DNJ786500:DOM786500 DXF786500:DYI786500 EHB786500:EIE786500 EQX786500:ESA786500 FAT786500:FBW786500 FKP786500:FLS786500 FUL786500:FVO786500 GEH786500:GFK786500 GOD786500:GPG786500 GXZ786500:GZC786500 HHV786500:HIY786500 HRR786500:HSU786500 IBN786500:ICQ786500 ILJ786500:IMM786500 IVF786500:IWI786500 JFB786500:JGE786500 JOX786500:JQA786500 JYT786500:JZW786500 KIP786500:KJS786500 KSL786500:KTO786500 LCH786500:LDK786500 LMD786500:LNG786500 LVZ786500:LXC786500 MFV786500:MGY786500 MPR786500:MQU786500 MZN786500:NAQ786500 NJJ786500:NKM786500 NTF786500:NUI786500 ODB786500:OEE786500 OMX786500:OOA786500 OWT786500:OXW786500 PGP786500:PHS786500 PQL786500:PRO786500 QAH786500:QBK786500 QKD786500:QLG786500 QTZ786500:QVC786500 RDV786500:REY786500 RNR786500:ROU786500 RXN786500:RYQ786500 SHJ786500:SIM786500 SRF786500:SSI786500 TBB786500:TCE786500 TKX786500:TMA786500 TUT786500:TVW786500 UEP786500:UFS786500 UOL786500:UPO786500 UYH786500:UZK786500 VID786500:VJG786500 VRZ786500:VTC786500 WBV786500:WCY786500 WLR786500:WMU786500 WVN786500:WWQ786500 D852036:AQ852036 JB852036:KE852036 SX852036:UA852036 ACT852036:ADW852036 AMP852036:ANS852036 AWL852036:AXO852036 BGH852036:BHK852036 BQD852036:BRG852036 BZZ852036:CBC852036 CJV852036:CKY852036 CTR852036:CUU852036 DDN852036:DEQ852036 DNJ852036:DOM852036 DXF852036:DYI852036 EHB852036:EIE852036 EQX852036:ESA852036 FAT852036:FBW852036 FKP852036:FLS852036 FUL852036:FVO852036 GEH852036:GFK852036 GOD852036:GPG852036 GXZ852036:GZC852036 HHV852036:HIY852036 HRR852036:HSU852036 IBN852036:ICQ852036 ILJ852036:IMM852036 IVF852036:IWI852036 JFB852036:JGE852036 JOX852036:JQA852036 JYT852036:JZW852036 KIP852036:KJS852036 KSL852036:KTO852036 LCH852036:LDK852036 LMD852036:LNG852036 LVZ852036:LXC852036 MFV852036:MGY852036 MPR852036:MQU852036 MZN852036:NAQ852036 NJJ852036:NKM852036 NTF852036:NUI852036 ODB852036:OEE852036 OMX852036:OOA852036 OWT852036:OXW852036 PGP852036:PHS852036 PQL852036:PRO852036 QAH852036:QBK852036 QKD852036:QLG852036 QTZ852036:QVC852036 RDV852036:REY852036 RNR852036:ROU852036 RXN852036:RYQ852036 SHJ852036:SIM852036 SRF852036:SSI852036 TBB852036:TCE852036 TKX852036:TMA852036 TUT852036:TVW852036 UEP852036:UFS852036 UOL852036:UPO852036 UYH852036:UZK852036 VID852036:VJG852036 VRZ852036:VTC852036 WBV852036:WCY852036 WLR852036:WMU852036 WVN852036:WWQ852036 D917572:AQ917572 JB917572:KE917572 SX917572:UA917572 ACT917572:ADW917572 AMP917572:ANS917572 AWL917572:AXO917572 BGH917572:BHK917572 BQD917572:BRG917572 BZZ917572:CBC917572 CJV917572:CKY917572 CTR917572:CUU917572 DDN917572:DEQ917572 DNJ917572:DOM917572 DXF917572:DYI917572 EHB917572:EIE917572 EQX917572:ESA917572 FAT917572:FBW917572 FKP917572:FLS917572 FUL917572:FVO917572 GEH917572:GFK917572 GOD917572:GPG917572 GXZ917572:GZC917572 HHV917572:HIY917572 HRR917572:HSU917572 IBN917572:ICQ917572 ILJ917572:IMM917572 IVF917572:IWI917572 JFB917572:JGE917572 JOX917572:JQA917572 JYT917572:JZW917572 KIP917572:KJS917572 KSL917572:KTO917572 LCH917572:LDK917572 LMD917572:LNG917572 LVZ917572:LXC917572 MFV917572:MGY917572 MPR917572:MQU917572 MZN917572:NAQ917572 NJJ917572:NKM917572 NTF917572:NUI917572 ODB917572:OEE917572 OMX917572:OOA917572 OWT917572:OXW917572 PGP917572:PHS917572 PQL917572:PRO917572 QAH917572:QBK917572 QKD917572:QLG917572 QTZ917572:QVC917572 RDV917572:REY917572 RNR917572:ROU917572 RXN917572:RYQ917572 SHJ917572:SIM917572 SRF917572:SSI917572 TBB917572:TCE917572 TKX917572:TMA917572 TUT917572:TVW917572 UEP917572:UFS917572 UOL917572:UPO917572 UYH917572:UZK917572 VID917572:VJG917572 VRZ917572:VTC917572 WBV917572:WCY917572 WLR917572:WMU917572 WVN917572:WWQ917572 D983108:AQ983108 JB983108:KE983108 SX983108:UA983108 ACT983108:ADW983108 AMP983108:ANS983108 AWL983108:AXO983108 BGH983108:BHK983108 BQD983108:BRG983108 BZZ983108:CBC983108 CJV983108:CKY983108 CTR983108:CUU983108 DDN983108:DEQ983108 DNJ983108:DOM983108 DXF983108:DYI983108 EHB983108:EIE983108 EQX983108:ESA983108 FAT983108:FBW983108 FKP983108:FLS983108 FUL983108:FVO983108 GEH983108:GFK983108 GOD983108:GPG983108 GXZ983108:GZC983108 HHV983108:HIY983108 HRR983108:HSU983108 IBN983108:ICQ983108 ILJ983108:IMM983108 IVF983108:IWI983108 JFB983108:JGE983108 JOX983108:JQA983108 JYT983108:JZW983108 KIP983108:KJS983108 KSL983108:KTO983108 LCH983108:LDK983108 LMD983108:LNG983108 LVZ983108:LXC983108 MFV983108:MGY983108 MPR983108:MQU983108 MZN983108:NAQ983108 NJJ983108:NKM983108 NTF983108:NUI983108 ODB983108:OEE983108 OMX983108:OOA983108 OWT983108:OXW983108 PGP983108:PHS983108 PQL983108:PRO983108 QAH983108:QBK983108 QKD983108:QLG983108 QTZ983108:QVC983108 RDV983108:REY983108 RNR983108:ROU983108 RXN983108:RYQ983108 SHJ983108:SIM983108 SRF983108:SSI983108 TBB983108:TCE983108 TKX983108:TMA983108 TUT983108:TVW983108 UEP983108:UFS983108 UOL983108:UPO983108 UYH983108:UZK983108 VID983108:VJG983108 VRZ983108:VTC983108 WBV983108:WCY983108 WLR983108:WMU983108 WVN983108:WWQ983108 WVN135:WWQ135 D65598:AQ65600 JB65598:KE65600 SX65598:UA65600 ACT65598:ADW65600 AMP65598:ANS65600 AWL65598:AXO65600 BGH65598:BHK65600 BQD65598:BRG65600 BZZ65598:CBC65600 CJV65598:CKY65600 CTR65598:CUU65600 DDN65598:DEQ65600 DNJ65598:DOM65600 DXF65598:DYI65600 EHB65598:EIE65600 EQX65598:ESA65600 FAT65598:FBW65600 FKP65598:FLS65600 FUL65598:FVO65600 GEH65598:GFK65600 GOD65598:GPG65600 GXZ65598:GZC65600 HHV65598:HIY65600 HRR65598:HSU65600 IBN65598:ICQ65600 ILJ65598:IMM65600 IVF65598:IWI65600 JFB65598:JGE65600 JOX65598:JQA65600 JYT65598:JZW65600 KIP65598:KJS65600 KSL65598:KTO65600 LCH65598:LDK65600 LMD65598:LNG65600 LVZ65598:LXC65600 MFV65598:MGY65600 MPR65598:MQU65600 MZN65598:NAQ65600 NJJ65598:NKM65600 NTF65598:NUI65600 ODB65598:OEE65600 OMX65598:OOA65600 OWT65598:OXW65600 PGP65598:PHS65600 PQL65598:PRO65600 QAH65598:QBK65600 QKD65598:QLG65600 QTZ65598:QVC65600 RDV65598:REY65600 RNR65598:ROU65600 RXN65598:RYQ65600 SHJ65598:SIM65600 SRF65598:SSI65600 TBB65598:TCE65600 TKX65598:TMA65600 TUT65598:TVW65600 UEP65598:UFS65600 UOL65598:UPO65600 UYH65598:UZK65600 VID65598:VJG65600 VRZ65598:VTC65600 WBV65598:WCY65600 WLR65598:WMU65600 WVN65598:WWQ65600 D131134:AQ131136 JB131134:KE131136 SX131134:UA131136 ACT131134:ADW131136 AMP131134:ANS131136 AWL131134:AXO131136 BGH131134:BHK131136 BQD131134:BRG131136 BZZ131134:CBC131136 CJV131134:CKY131136 CTR131134:CUU131136 DDN131134:DEQ131136 DNJ131134:DOM131136 DXF131134:DYI131136 EHB131134:EIE131136 EQX131134:ESA131136 FAT131134:FBW131136 FKP131134:FLS131136 FUL131134:FVO131136 GEH131134:GFK131136 GOD131134:GPG131136 GXZ131134:GZC131136 HHV131134:HIY131136 HRR131134:HSU131136 IBN131134:ICQ131136 ILJ131134:IMM131136 IVF131134:IWI131136 JFB131134:JGE131136 JOX131134:JQA131136 JYT131134:JZW131136 KIP131134:KJS131136 KSL131134:KTO131136 LCH131134:LDK131136 LMD131134:LNG131136 LVZ131134:LXC131136 MFV131134:MGY131136 MPR131134:MQU131136 MZN131134:NAQ131136 NJJ131134:NKM131136 NTF131134:NUI131136 ODB131134:OEE131136 OMX131134:OOA131136 OWT131134:OXW131136 PGP131134:PHS131136 PQL131134:PRO131136 QAH131134:QBK131136 QKD131134:QLG131136 QTZ131134:QVC131136 RDV131134:REY131136 RNR131134:ROU131136 RXN131134:RYQ131136 SHJ131134:SIM131136 SRF131134:SSI131136 TBB131134:TCE131136 TKX131134:TMA131136 TUT131134:TVW131136 UEP131134:UFS131136 UOL131134:UPO131136 UYH131134:UZK131136 VID131134:VJG131136 VRZ131134:VTC131136 WBV131134:WCY131136 WLR131134:WMU131136 WVN131134:WWQ131136 D196670:AQ196672 JB196670:KE196672 SX196670:UA196672 ACT196670:ADW196672 AMP196670:ANS196672 AWL196670:AXO196672 BGH196670:BHK196672 BQD196670:BRG196672 BZZ196670:CBC196672 CJV196670:CKY196672 CTR196670:CUU196672 DDN196670:DEQ196672 DNJ196670:DOM196672 DXF196670:DYI196672 EHB196670:EIE196672 EQX196670:ESA196672 FAT196670:FBW196672 FKP196670:FLS196672 FUL196670:FVO196672 GEH196670:GFK196672 GOD196670:GPG196672 GXZ196670:GZC196672 HHV196670:HIY196672 HRR196670:HSU196672 IBN196670:ICQ196672 ILJ196670:IMM196672 IVF196670:IWI196672 JFB196670:JGE196672 JOX196670:JQA196672 JYT196670:JZW196672 KIP196670:KJS196672 KSL196670:KTO196672 LCH196670:LDK196672 LMD196670:LNG196672 LVZ196670:LXC196672 MFV196670:MGY196672 MPR196670:MQU196672 MZN196670:NAQ196672 NJJ196670:NKM196672 NTF196670:NUI196672 ODB196670:OEE196672 OMX196670:OOA196672 OWT196670:OXW196672 PGP196670:PHS196672 PQL196670:PRO196672 QAH196670:QBK196672 QKD196670:QLG196672 QTZ196670:QVC196672 RDV196670:REY196672 RNR196670:ROU196672 RXN196670:RYQ196672 SHJ196670:SIM196672 SRF196670:SSI196672 TBB196670:TCE196672 TKX196670:TMA196672 TUT196670:TVW196672 UEP196670:UFS196672 UOL196670:UPO196672 UYH196670:UZK196672 VID196670:VJG196672 VRZ196670:VTC196672 WBV196670:WCY196672 WLR196670:WMU196672 WVN196670:WWQ196672 D262206:AQ262208 JB262206:KE262208 SX262206:UA262208 ACT262206:ADW262208 AMP262206:ANS262208 AWL262206:AXO262208 BGH262206:BHK262208 BQD262206:BRG262208 BZZ262206:CBC262208 CJV262206:CKY262208 CTR262206:CUU262208 DDN262206:DEQ262208 DNJ262206:DOM262208 DXF262206:DYI262208 EHB262206:EIE262208 EQX262206:ESA262208 FAT262206:FBW262208 FKP262206:FLS262208 FUL262206:FVO262208 GEH262206:GFK262208 GOD262206:GPG262208 GXZ262206:GZC262208 HHV262206:HIY262208 HRR262206:HSU262208 IBN262206:ICQ262208 ILJ262206:IMM262208 IVF262206:IWI262208 JFB262206:JGE262208 JOX262206:JQA262208 JYT262206:JZW262208 KIP262206:KJS262208 KSL262206:KTO262208 LCH262206:LDK262208 LMD262206:LNG262208 LVZ262206:LXC262208 MFV262206:MGY262208 MPR262206:MQU262208 MZN262206:NAQ262208 NJJ262206:NKM262208 NTF262206:NUI262208 ODB262206:OEE262208 OMX262206:OOA262208 OWT262206:OXW262208 PGP262206:PHS262208 PQL262206:PRO262208 QAH262206:QBK262208 QKD262206:QLG262208 QTZ262206:QVC262208 RDV262206:REY262208 RNR262206:ROU262208 RXN262206:RYQ262208 SHJ262206:SIM262208 SRF262206:SSI262208 TBB262206:TCE262208 TKX262206:TMA262208 TUT262206:TVW262208 UEP262206:UFS262208 UOL262206:UPO262208 UYH262206:UZK262208 VID262206:VJG262208 VRZ262206:VTC262208 WBV262206:WCY262208 WLR262206:WMU262208 WVN262206:WWQ262208 D327742:AQ327744 JB327742:KE327744 SX327742:UA327744 ACT327742:ADW327744 AMP327742:ANS327744 AWL327742:AXO327744 BGH327742:BHK327744 BQD327742:BRG327744 BZZ327742:CBC327744 CJV327742:CKY327744 CTR327742:CUU327744 DDN327742:DEQ327744 DNJ327742:DOM327744 DXF327742:DYI327744 EHB327742:EIE327744 EQX327742:ESA327744 FAT327742:FBW327744 FKP327742:FLS327744 FUL327742:FVO327744 GEH327742:GFK327744 GOD327742:GPG327744 GXZ327742:GZC327744 HHV327742:HIY327744 HRR327742:HSU327744 IBN327742:ICQ327744 ILJ327742:IMM327744 IVF327742:IWI327744 JFB327742:JGE327744 JOX327742:JQA327744 JYT327742:JZW327744 KIP327742:KJS327744 KSL327742:KTO327744 LCH327742:LDK327744 LMD327742:LNG327744 LVZ327742:LXC327744 MFV327742:MGY327744 MPR327742:MQU327744 MZN327742:NAQ327744 NJJ327742:NKM327744 NTF327742:NUI327744 ODB327742:OEE327744 OMX327742:OOA327744 OWT327742:OXW327744 PGP327742:PHS327744 PQL327742:PRO327744 QAH327742:QBK327744 QKD327742:QLG327744 QTZ327742:QVC327744 RDV327742:REY327744 RNR327742:ROU327744 RXN327742:RYQ327744 SHJ327742:SIM327744 SRF327742:SSI327744 TBB327742:TCE327744 TKX327742:TMA327744 TUT327742:TVW327744 UEP327742:UFS327744 UOL327742:UPO327744 UYH327742:UZK327744 VID327742:VJG327744 VRZ327742:VTC327744 WBV327742:WCY327744 WLR327742:WMU327744 WVN327742:WWQ327744 D393278:AQ393280 JB393278:KE393280 SX393278:UA393280 ACT393278:ADW393280 AMP393278:ANS393280 AWL393278:AXO393280 BGH393278:BHK393280 BQD393278:BRG393280 BZZ393278:CBC393280 CJV393278:CKY393280 CTR393278:CUU393280 DDN393278:DEQ393280 DNJ393278:DOM393280 DXF393278:DYI393280 EHB393278:EIE393280 EQX393278:ESA393280 FAT393278:FBW393280 FKP393278:FLS393280 FUL393278:FVO393280 GEH393278:GFK393280 GOD393278:GPG393280 GXZ393278:GZC393280 HHV393278:HIY393280 HRR393278:HSU393280 IBN393278:ICQ393280 ILJ393278:IMM393280 IVF393278:IWI393280 JFB393278:JGE393280 JOX393278:JQA393280 JYT393278:JZW393280 KIP393278:KJS393280 KSL393278:KTO393280 LCH393278:LDK393280 LMD393278:LNG393280 LVZ393278:LXC393280 MFV393278:MGY393280 MPR393278:MQU393280 MZN393278:NAQ393280 NJJ393278:NKM393280 NTF393278:NUI393280 ODB393278:OEE393280 OMX393278:OOA393280 OWT393278:OXW393280 PGP393278:PHS393280 PQL393278:PRO393280 QAH393278:QBK393280 QKD393278:QLG393280 QTZ393278:QVC393280 RDV393278:REY393280 RNR393278:ROU393280 RXN393278:RYQ393280 SHJ393278:SIM393280 SRF393278:SSI393280 TBB393278:TCE393280 TKX393278:TMA393280 TUT393278:TVW393280 UEP393278:UFS393280 UOL393278:UPO393280 UYH393278:UZK393280 VID393278:VJG393280 VRZ393278:VTC393280 WBV393278:WCY393280 WLR393278:WMU393280 WVN393278:WWQ393280 D458814:AQ458816 JB458814:KE458816 SX458814:UA458816 ACT458814:ADW458816 AMP458814:ANS458816 AWL458814:AXO458816 BGH458814:BHK458816 BQD458814:BRG458816 BZZ458814:CBC458816 CJV458814:CKY458816 CTR458814:CUU458816 DDN458814:DEQ458816 DNJ458814:DOM458816 DXF458814:DYI458816 EHB458814:EIE458816 EQX458814:ESA458816 FAT458814:FBW458816 FKP458814:FLS458816 FUL458814:FVO458816 GEH458814:GFK458816 GOD458814:GPG458816 GXZ458814:GZC458816 HHV458814:HIY458816 HRR458814:HSU458816 IBN458814:ICQ458816 ILJ458814:IMM458816 IVF458814:IWI458816 JFB458814:JGE458816 JOX458814:JQA458816 JYT458814:JZW458816 KIP458814:KJS458816 KSL458814:KTO458816 LCH458814:LDK458816 LMD458814:LNG458816 LVZ458814:LXC458816 MFV458814:MGY458816 MPR458814:MQU458816 MZN458814:NAQ458816 NJJ458814:NKM458816 NTF458814:NUI458816 ODB458814:OEE458816 OMX458814:OOA458816 OWT458814:OXW458816 PGP458814:PHS458816 PQL458814:PRO458816 QAH458814:QBK458816 QKD458814:QLG458816 QTZ458814:QVC458816 RDV458814:REY458816 RNR458814:ROU458816 RXN458814:RYQ458816 SHJ458814:SIM458816 SRF458814:SSI458816 TBB458814:TCE458816 TKX458814:TMA458816 TUT458814:TVW458816 UEP458814:UFS458816 UOL458814:UPO458816 UYH458814:UZK458816 VID458814:VJG458816 VRZ458814:VTC458816 WBV458814:WCY458816 WLR458814:WMU458816 WVN458814:WWQ458816 D524350:AQ524352 JB524350:KE524352 SX524350:UA524352 ACT524350:ADW524352 AMP524350:ANS524352 AWL524350:AXO524352 BGH524350:BHK524352 BQD524350:BRG524352 BZZ524350:CBC524352 CJV524350:CKY524352 CTR524350:CUU524352 DDN524350:DEQ524352 DNJ524350:DOM524352 DXF524350:DYI524352 EHB524350:EIE524352 EQX524350:ESA524352 FAT524350:FBW524352 FKP524350:FLS524352 FUL524350:FVO524352 GEH524350:GFK524352 GOD524350:GPG524352 GXZ524350:GZC524352 HHV524350:HIY524352 HRR524350:HSU524352 IBN524350:ICQ524352 ILJ524350:IMM524352 IVF524350:IWI524352 JFB524350:JGE524352 JOX524350:JQA524352 JYT524350:JZW524352 KIP524350:KJS524352 KSL524350:KTO524352 LCH524350:LDK524352 LMD524350:LNG524352 LVZ524350:LXC524352 MFV524350:MGY524352 MPR524350:MQU524352 MZN524350:NAQ524352 NJJ524350:NKM524352 NTF524350:NUI524352 ODB524350:OEE524352 OMX524350:OOA524352 OWT524350:OXW524352 PGP524350:PHS524352 PQL524350:PRO524352 QAH524350:QBK524352 QKD524350:QLG524352 QTZ524350:QVC524352 RDV524350:REY524352 RNR524350:ROU524352 RXN524350:RYQ524352 SHJ524350:SIM524352 SRF524350:SSI524352 TBB524350:TCE524352 TKX524350:TMA524352 TUT524350:TVW524352 UEP524350:UFS524352 UOL524350:UPO524352 UYH524350:UZK524352 VID524350:VJG524352 VRZ524350:VTC524352 WBV524350:WCY524352 WLR524350:WMU524352 WVN524350:WWQ524352 D589886:AQ589888 JB589886:KE589888 SX589886:UA589888 ACT589886:ADW589888 AMP589886:ANS589888 AWL589886:AXO589888 BGH589886:BHK589888 BQD589886:BRG589888 BZZ589886:CBC589888 CJV589886:CKY589888 CTR589886:CUU589888 DDN589886:DEQ589888 DNJ589886:DOM589888 DXF589886:DYI589888 EHB589886:EIE589888 EQX589886:ESA589888 FAT589886:FBW589888 FKP589886:FLS589888 FUL589886:FVO589888 GEH589886:GFK589888 GOD589886:GPG589888 GXZ589886:GZC589888 HHV589886:HIY589888 HRR589886:HSU589888 IBN589886:ICQ589888 ILJ589886:IMM589888 IVF589886:IWI589888 JFB589886:JGE589888 JOX589886:JQA589888 JYT589886:JZW589888 KIP589886:KJS589888 KSL589886:KTO589888 LCH589886:LDK589888 LMD589886:LNG589888 LVZ589886:LXC589888 MFV589886:MGY589888 MPR589886:MQU589888 MZN589886:NAQ589888 NJJ589886:NKM589888 NTF589886:NUI589888 ODB589886:OEE589888 OMX589886:OOA589888 OWT589886:OXW589888 PGP589886:PHS589888 PQL589886:PRO589888 QAH589886:QBK589888 QKD589886:QLG589888 QTZ589886:QVC589888 RDV589886:REY589888 RNR589886:ROU589888 RXN589886:RYQ589888 SHJ589886:SIM589888 SRF589886:SSI589888 TBB589886:TCE589888 TKX589886:TMA589888 TUT589886:TVW589888 UEP589886:UFS589888 UOL589886:UPO589888 UYH589886:UZK589888 VID589886:VJG589888 VRZ589886:VTC589888 WBV589886:WCY589888 WLR589886:WMU589888 WVN589886:WWQ589888 D655422:AQ655424 JB655422:KE655424 SX655422:UA655424 ACT655422:ADW655424 AMP655422:ANS655424 AWL655422:AXO655424 BGH655422:BHK655424 BQD655422:BRG655424 BZZ655422:CBC655424 CJV655422:CKY655424 CTR655422:CUU655424 DDN655422:DEQ655424 DNJ655422:DOM655424 DXF655422:DYI655424 EHB655422:EIE655424 EQX655422:ESA655424 FAT655422:FBW655424 FKP655422:FLS655424 FUL655422:FVO655424 GEH655422:GFK655424 GOD655422:GPG655424 GXZ655422:GZC655424 HHV655422:HIY655424 HRR655422:HSU655424 IBN655422:ICQ655424 ILJ655422:IMM655424 IVF655422:IWI655424 JFB655422:JGE655424 JOX655422:JQA655424 JYT655422:JZW655424 KIP655422:KJS655424 KSL655422:KTO655424 LCH655422:LDK655424 LMD655422:LNG655424 LVZ655422:LXC655424 MFV655422:MGY655424 MPR655422:MQU655424 MZN655422:NAQ655424 NJJ655422:NKM655424 NTF655422:NUI655424 ODB655422:OEE655424 OMX655422:OOA655424 OWT655422:OXW655424 PGP655422:PHS655424 PQL655422:PRO655424 QAH655422:QBK655424 QKD655422:QLG655424 QTZ655422:QVC655424 RDV655422:REY655424 RNR655422:ROU655424 RXN655422:RYQ655424 SHJ655422:SIM655424 SRF655422:SSI655424 TBB655422:TCE655424 TKX655422:TMA655424 TUT655422:TVW655424 UEP655422:UFS655424 UOL655422:UPO655424 UYH655422:UZK655424 VID655422:VJG655424 VRZ655422:VTC655424 WBV655422:WCY655424 WLR655422:WMU655424 WVN655422:WWQ655424 D720958:AQ720960 JB720958:KE720960 SX720958:UA720960 ACT720958:ADW720960 AMP720958:ANS720960 AWL720958:AXO720960 BGH720958:BHK720960 BQD720958:BRG720960 BZZ720958:CBC720960 CJV720958:CKY720960 CTR720958:CUU720960 DDN720958:DEQ720960 DNJ720958:DOM720960 DXF720958:DYI720960 EHB720958:EIE720960 EQX720958:ESA720960 FAT720958:FBW720960 FKP720958:FLS720960 FUL720958:FVO720960 GEH720958:GFK720960 GOD720958:GPG720960 GXZ720958:GZC720960 HHV720958:HIY720960 HRR720958:HSU720960 IBN720958:ICQ720960 ILJ720958:IMM720960 IVF720958:IWI720960 JFB720958:JGE720960 JOX720958:JQA720960 JYT720958:JZW720960 KIP720958:KJS720960 KSL720958:KTO720960 LCH720958:LDK720960 LMD720958:LNG720960 LVZ720958:LXC720960 MFV720958:MGY720960 MPR720958:MQU720960 MZN720958:NAQ720960 NJJ720958:NKM720960 NTF720958:NUI720960 ODB720958:OEE720960 OMX720958:OOA720960 OWT720958:OXW720960 PGP720958:PHS720960 PQL720958:PRO720960 QAH720958:QBK720960 QKD720958:QLG720960 QTZ720958:QVC720960 RDV720958:REY720960 RNR720958:ROU720960 RXN720958:RYQ720960 SHJ720958:SIM720960 SRF720958:SSI720960 TBB720958:TCE720960 TKX720958:TMA720960 TUT720958:TVW720960 UEP720958:UFS720960 UOL720958:UPO720960 UYH720958:UZK720960 VID720958:VJG720960 VRZ720958:VTC720960 WBV720958:WCY720960 WLR720958:WMU720960 WVN720958:WWQ720960 D786494:AQ786496 JB786494:KE786496 SX786494:UA786496 ACT786494:ADW786496 AMP786494:ANS786496 AWL786494:AXO786496 BGH786494:BHK786496 BQD786494:BRG786496 BZZ786494:CBC786496 CJV786494:CKY786496 CTR786494:CUU786496 DDN786494:DEQ786496 DNJ786494:DOM786496 DXF786494:DYI786496 EHB786494:EIE786496 EQX786494:ESA786496 FAT786494:FBW786496 FKP786494:FLS786496 FUL786494:FVO786496 GEH786494:GFK786496 GOD786494:GPG786496 GXZ786494:GZC786496 HHV786494:HIY786496 HRR786494:HSU786496 IBN786494:ICQ786496 ILJ786494:IMM786496 IVF786494:IWI786496 JFB786494:JGE786496 JOX786494:JQA786496 JYT786494:JZW786496 KIP786494:KJS786496 KSL786494:KTO786496 LCH786494:LDK786496 LMD786494:LNG786496 LVZ786494:LXC786496 MFV786494:MGY786496 MPR786494:MQU786496 MZN786494:NAQ786496 NJJ786494:NKM786496 NTF786494:NUI786496 ODB786494:OEE786496 OMX786494:OOA786496 OWT786494:OXW786496 PGP786494:PHS786496 PQL786494:PRO786496 QAH786494:QBK786496 QKD786494:QLG786496 QTZ786494:QVC786496 RDV786494:REY786496 RNR786494:ROU786496 RXN786494:RYQ786496 SHJ786494:SIM786496 SRF786494:SSI786496 TBB786494:TCE786496 TKX786494:TMA786496 TUT786494:TVW786496 UEP786494:UFS786496 UOL786494:UPO786496 UYH786494:UZK786496 VID786494:VJG786496 VRZ786494:VTC786496 WBV786494:WCY786496 WLR786494:WMU786496 WVN786494:WWQ786496 D852030:AQ852032 JB852030:KE852032 SX852030:UA852032 ACT852030:ADW852032 AMP852030:ANS852032 AWL852030:AXO852032 BGH852030:BHK852032 BQD852030:BRG852032 BZZ852030:CBC852032 CJV852030:CKY852032 CTR852030:CUU852032 DDN852030:DEQ852032 DNJ852030:DOM852032 DXF852030:DYI852032 EHB852030:EIE852032 EQX852030:ESA852032 FAT852030:FBW852032 FKP852030:FLS852032 FUL852030:FVO852032 GEH852030:GFK852032 GOD852030:GPG852032 GXZ852030:GZC852032 HHV852030:HIY852032 HRR852030:HSU852032 IBN852030:ICQ852032 ILJ852030:IMM852032 IVF852030:IWI852032 JFB852030:JGE852032 JOX852030:JQA852032 JYT852030:JZW852032 KIP852030:KJS852032 KSL852030:KTO852032 LCH852030:LDK852032 LMD852030:LNG852032 LVZ852030:LXC852032 MFV852030:MGY852032 MPR852030:MQU852032 MZN852030:NAQ852032 NJJ852030:NKM852032 NTF852030:NUI852032 ODB852030:OEE852032 OMX852030:OOA852032 OWT852030:OXW852032 PGP852030:PHS852032 PQL852030:PRO852032 QAH852030:QBK852032 QKD852030:QLG852032 QTZ852030:QVC852032 RDV852030:REY852032 RNR852030:ROU852032 RXN852030:RYQ852032 SHJ852030:SIM852032 SRF852030:SSI852032 TBB852030:TCE852032 TKX852030:TMA852032 TUT852030:TVW852032 UEP852030:UFS852032 UOL852030:UPO852032 UYH852030:UZK852032 VID852030:VJG852032 VRZ852030:VTC852032 WBV852030:WCY852032 WLR852030:WMU852032 WVN852030:WWQ852032 D917566:AQ917568 JB917566:KE917568 SX917566:UA917568 ACT917566:ADW917568 AMP917566:ANS917568 AWL917566:AXO917568 BGH917566:BHK917568 BQD917566:BRG917568 BZZ917566:CBC917568 CJV917566:CKY917568 CTR917566:CUU917568 DDN917566:DEQ917568 DNJ917566:DOM917568 DXF917566:DYI917568 EHB917566:EIE917568 EQX917566:ESA917568 FAT917566:FBW917568 FKP917566:FLS917568 FUL917566:FVO917568 GEH917566:GFK917568 GOD917566:GPG917568 GXZ917566:GZC917568 HHV917566:HIY917568 HRR917566:HSU917568 IBN917566:ICQ917568 ILJ917566:IMM917568 IVF917566:IWI917568 JFB917566:JGE917568 JOX917566:JQA917568 JYT917566:JZW917568 KIP917566:KJS917568 KSL917566:KTO917568 LCH917566:LDK917568 LMD917566:LNG917568 LVZ917566:LXC917568 MFV917566:MGY917568 MPR917566:MQU917568 MZN917566:NAQ917568 NJJ917566:NKM917568 NTF917566:NUI917568 ODB917566:OEE917568 OMX917566:OOA917568 OWT917566:OXW917568 PGP917566:PHS917568 PQL917566:PRO917568 QAH917566:QBK917568 QKD917566:QLG917568 QTZ917566:QVC917568 RDV917566:REY917568 RNR917566:ROU917568 RXN917566:RYQ917568 SHJ917566:SIM917568 SRF917566:SSI917568 TBB917566:TCE917568 TKX917566:TMA917568 TUT917566:TVW917568 UEP917566:UFS917568 UOL917566:UPO917568 UYH917566:UZK917568 VID917566:VJG917568 VRZ917566:VTC917568 WBV917566:WCY917568 WLR917566:WMU917568 WVN917566:WWQ917568 D983102:AQ983104 JB983102:KE983104 SX983102:UA983104 ACT983102:ADW983104 AMP983102:ANS983104 AWL983102:AXO983104 BGH983102:BHK983104 BQD983102:BRG983104 BZZ983102:CBC983104 CJV983102:CKY983104 CTR983102:CUU983104 DDN983102:DEQ983104 DNJ983102:DOM983104 DXF983102:DYI983104 EHB983102:EIE983104 EQX983102:ESA983104 FAT983102:FBW983104 FKP983102:FLS983104 FUL983102:FVO983104 GEH983102:GFK983104 GOD983102:GPG983104 GXZ983102:GZC983104 HHV983102:HIY983104 HRR983102:HSU983104 IBN983102:ICQ983104 ILJ983102:IMM983104 IVF983102:IWI983104 JFB983102:JGE983104 JOX983102:JQA983104 JYT983102:JZW983104 KIP983102:KJS983104 KSL983102:KTO983104 LCH983102:LDK983104 LMD983102:LNG983104 LVZ983102:LXC983104 MFV983102:MGY983104 MPR983102:MQU983104 MZN983102:NAQ983104 NJJ983102:NKM983104 NTF983102:NUI983104 ODB983102:OEE983104 OMX983102:OOA983104 OWT983102:OXW983104 PGP983102:PHS983104 PQL983102:PRO983104 QAH983102:QBK983104 QKD983102:QLG983104 QTZ983102:QVC983104 RDV983102:REY983104 RNR983102:ROU983104 RXN983102:RYQ983104 SHJ983102:SIM983104 SRF983102:SSI983104 TBB983102:TCE983104 TKX983102:TMA983104 TUT983102:TVW983104 UEP983102:UFS983104 UOL983102:UPO983104 UYH983102:UZK983104 VID983102:VJG983104 VRZ983102:VTC983104 WBV983102:WCY983104 WLR983102:WMU983104 WVN983102:WWQ983104 VID135:VJG135 JB101:KE102 SX101:UA102 ACT101:ADW102 AMP101:ANS102 AWL101:AXO102 BGH101:BHK102 BQD101:BRG102 BZZ101:CBC102 CJV101:CKY102 CTR101:CUU102 DDN101:DEQ102 DNJ101:DOM102 DXF101:DYI102 EHB101:EIE102 EQX101:ESA102 FAT101:FBW102 FKP101:FLS102 FUL101:FVO102 GEH101:GFK102 GOD101:GPG102 GXZ101:GZC102 HHV101:HIY102 HRR101:HSU102 IBN101:ICQ102 ILJ101:IMM102 IVF101:IWI102 JFB101:JGE102 JOX101:JQA102 JYT101:JZW102 KIP101:KJS102 KSL101:KTO102 LCH101:LDK102 LMD101:LNG102 LVZ101:LXC102 MFV101:MGY102 MPR101:MQU102 MZN101:NAQ102 NJJ101:NKM102 NTF101:NUI102 ODB101:OEE102 OMX101:OOA102 OWT101:OXW102 PGP101:PHS102 PQL101:PRO102 QAH101:QBK102 QKD101:QLG102 QTZ101:QVC102 RDV101:REY102 RNR101:ROU102 RXN101:RYQ102 SHJ101:SIM102 SRF101:SSI102 TBB101:TCE102 TKX101:TMA102 TUT101:TVW102 UEP101:UFS102 UOL101:UPO102 UYH101:UZK102 VID101:VJG102 VRZ101:VTC102 WBV101:WCY102 WLR101:WMU102 WVN101:WWQ102 D65594:AQ65595 JB65594:KE65595 SX65594:UA65595 ACT65594:ADW65595 AMP65594:ANS65595 AWL65594:AXO65595 BGH65594:BHK65595 BQD65594:BRG65595 BZZ65594:CBC65595 CJV65594:CKY65595 CTR65594:CUU65595 DDN65594:DEQ65595 DNJ65594:DOM65595 DXF65594:DYI65595 EHB65594:EIE65595 EQX65594:ESA65595 FAT65594:FBW65595 FKP65594:FLS65595 FUL65594:FVO65595 GEH65594:GFK65595 GOD65594:GPG65595 GXZ65594:GZC65595 HHV65594:HIY65595 HRR65594:HSU65595 IBN65594:ICQ65595 ILJ65594:IMM65595 IVF65594:IWI65595 JFB65594:JGE65595 JOX65594:JQA65595 JYT65594:JZW65595 KIP65594:KJS65595 KSL65594:KTO65595 LCH65594:LDK65595 LMD65594:LNG65595 LVZ65594:LXC65595 MFV65594:MGY65595 MPR65594:MQU65595 MZN65594:NAQ65595 NJJ65594:NKM65595 NTF65594:NUI65595 ODB65594:OEE65595 OMX65594:OOA65595 OWT65594:OXW65595 PGP65594:PHS65595 PQL65594:PRO65595 QAH65594:QBK65595 QKD65594:QLG65595 QTZ65594:QVC65595 RDV65594:REY65595 RNR65594:ROU65595 RXN65594:RYQ65595 SHJ65594:SIM65595 SRF65594:SSI65595 TBB65594:TCE65595 TKX65594:TMA65595 TUT65594:TVW65595 UEP65594:UFS65595 UOL65594:UPO65595 UYH65594:UZK65595 VID65594:VJG65595 VRZ65594:VTC65595 WBV65594:WCY65595 WLR65594:WMU65595 WVN65594:WWQ65595 D131130:AQ131131 JB131130:KE131131 SX131130:UA131131 ACT131130:ADW131131 AMP131130:ANS131131 AWL131130:AXO131131 BGH131130:BHK131131 BQD131130:BRG131131 BZZ131130:CBC131131 CJV131130:CKY131131 CTR131130:CUU131131 DDN131130:DEQ131131 DNJ131130:DOM131131 DXF131130:DYI131131 EHB131130:EIE131131 EQX131130:ESA131131 FAT131130:FBW131131 FKP131130:FLS131131 FUL131130:FVO131131 GEH131130:GFK131131 GOD131130:GPG131131 GXZ131130:GZC131131 HHV131130:HIY131131 HRR131130:HSU131131 IBN131130:ICQ131131 ILJ131130:IMM131131 IVF131130:IWI131131 JFB131130:JGE131131 JOX131130:JQA131131 JYT131130:JZW131131 KIP131130:KJS131131 KSL131130:KTO131131 LCH131130:LDK131131 LMD131130:LNG131131 LVZ131130:LXC131131 MFV131130:MGY131131 MPR131130:MQU131131 MZN131130:NAQ131131 NJJ131130:NKM131131 NTF131130:NUI131131 ODB131130:OEE131131 OMX131130:OOA131131 OWT131130:OXW131131 PGP131130:PHS131131 PQL131130:PRO131131 QAH131130:QBK131131 QKD131130:QLG131131 QTZ131130:QVC131131 RDV131130:REY131131 RNR131130:ROU131131 RXN131130:RYQ131131 SHJ131130:SIM131131 SRF131130:SSI131131 TBB131130:TCE131131 TKX131130:TMA131131 TUT131130:TVW131131 UEP131130:UFS131131 UOL131130:UPO131131 UYH131130:UZK131131 VID131130:VJG131131 VRZ131130:VTC131131 WBV131130:WCY131131 WLR131130:WMU131131 WVN131130:WWQ131131 D196666:AQ196667 JB196666:KE196667 SX196666:UA196667 ACT196666:ADW196667 AMP196666:ANS196667 AWL196666:AXO196667 BGH196666:BHK196667 BQD196666:BRG196667 BZZ196666:CBC196667 CJV196666:CKY196667 CTR196666:CUU196667 DDN196666:DEQ196667 DNJ196666:DOM196667 DXF196666:DYI196667 EHB196666:EIE196667 EQX196666:ESA196667 FAT196666:FBW196667 FKP196666:FLS196667 FUL196666:FVO196667 GEH196666:GFK196667 GOD196666:GPG196667 GXZ196666:GZC196667 HHV196666:HIY196667 HRR196666:HSU196667 IBN196666:ICQ196667 ILJ196666:IMM196667 IVF196666:IWI196667 JFB196666:JGE196667 JOX196666:JQA196667 JYT196666:JZW196667 KIP196666:KJS196667 KSL196666:KTO196667 LCH196666:LDK196667 LMD196666:LNG196667 LVZ196666:LXC196667 MFV196666:MGY196667 MPR196666:MQU196667 MZN196666:NAQ196667 NJJ196666:NKM196667 NTF196666:NUI196667 ODB196666:OEE196667 OMX196666:OOA196667 OWT196666:OXW196667 PGP196666:PHS196667 PQL196666:PRO196667 QAH196666:QBK196667 QKD196666:QLG196667 QTZ196666:QVC196667 RDV196666:REY196667 RNR196666:ROU196667 RXN196666:RYQ196667 SHJ196666:SIM196667 SRF196666:SSI196667 TBB196666:TCE196667 TKX196666:TMA196667 TUT196666:TVW196667 UEP196666:UFS196667 UOL196666:UPO196667 UYH196666:UZK196667 VID196666:VJG196667 VRZ196666:VTC196667 WBV196666:WCY196667 WLR196666:WMU196667 WVN196666:WWQ196667 D262202:AQ262203 JB262202:KE262203 SX262202:UA262203 ACT262202:ADW262203 AMP262202:ANS262203 AWL262202:AXO262203 BGH262202:BHK262203 BQD262202:BRG262203 BZZ262202:CBC262203 CJV262202:CKY262203 CTR262202:CUU262203 DDN262202:DEQ262203 DNJ262202:DOM262203 DXF262202:DYI262203 EHB262202:EIE262203 EQX262202:ESA262203 FAT262202:FBW262203 FKP262202:FLS262203 FUL262202:FVO262203 GEH262202:GFK262203 GOD262202:GPG262203 GXZ262202:GZC262203 HHV262202:HIY262203 HRR262202:HSU262203 IBN262202:ICQ262203 ILJ262202:IMM262203 IVF262202:IWI262203 JFB262202:JGE262203 JOX262202:JQA262203 JYT262202:JZW262203 KIP262202:KJS262203 KSL262202:KTO262203 LCH262202:LDK262203 LMD262202:LNG262203 LVZ262202:LXC262203 MFV262202:MGY262203 MPR262202:MQU262203 MZN262202:NAQ262203 NJJ262202:NKM262203 NTF262202:NUI262203 ODB262202:OEE262203 OMX262202:OOA262203 OWT262202:OXW262203 PGP262202:PHS262203 PQL262202:PRO262203 QAH262202:QBK262203 QKD262202:QLG262203 QTZ262202:QVC262203 RDV262202:REY262203 RNR262202:ROU262203 RXN262202:RYQ262203 SHJ262202:SIM262203 SRF262202:SSI262203 TBB262202:TCE262203 TKX262202:TMA262203 TUT262202:TVW262203 UEP262202:UFS262203 UOL262202:UPO262203 UYH262202:UZK262203 VID262202:VJG262203 VRZ262202:VTC262203 WBV262202:WCY262203 WLR262202:WMU262203 WVN262202:WWQ262203 D327738:AQ327739 JB327738:KE327739 SX327738:UA327739 ACT327738:ADW327739 AMP327738:ANS327739 AWL327738:AXO327739 BGH327738:BHK327739 BQD327738:BRG327739 BZZ327738:CBC327739 CJV327738:CKY327739 CTR327738:CUU327739 DDN327738:DEQ327739 DNJ327738:DOM327739 DXF327738:DYI327739 EHB327738:EIE327739 EQX327738:ESA327739 FAT327738:FBW327739 FKP327738:FLS327739 FUL327738:FVO327739 GEH327738:GFK327739 GOD327738:GPG327739 GXZ327738:GZC327739 HHV327738:HIY327739 HRR327738:HSU327739 IBN327738:ICQ327739 ILJ327738:IMM327739 IVF327738:IWI327739 JFB327738:JGE327739 JOX327738:JQA327739 JYT327738:JZW327739 KIP327738:KJS327739 KSL327738:KTO327739 LCH327738:LDK327739 LMD327738:LNG327739 LVZ327738:LXC327739 MFV327738:MGY327739 MPR327738:MQU327739 MZN327738:NAQ327739 NJJ327738:NKM327739 NTF327738:NUI327739 ODB327738:OEE327739 OMX327738:OOA327739 OWT327738:OXW327739 PGP327738:PHS327739 PQL327738:PRO327739 QAH327738:QBK327739 QKD327738:QLG327739 QTZ327738:QVC327739 RDV327738:REY327739 RNR327738:ROU327739 RXN327738:RYQ327739 SHJ327738:SIM327739 SRF327738:SSI327739 TBB327738:TCE327739 TKX327738:TMA327739 TUT327738:TVW327739 UEP327738:UFS327739 UOL327738:UPO327739 UYH327738:UZK327739 VID327738:VJG327739 VRZ327738:VTC327739 WBV327738:WCY327739 WLR327738:WMU327739 WVN327738:WWQ327739 D393274:AQ393275 JB393274:KE393275 SX393274:UA393275 ACT393274:ADW393275 AMP393274:ANS393275 AWL393274:AXO393275 BGH393274:BHK393275 BQD393274:BRG393275 BZZ393274:CBC393275 CJV393274:CKY393275 CTR393274:CUU393275 DDN393274:DEQ393275 DNJ393274:DOM393275 DXF393274:DYI393275 EHB393274:EIE393275 EQX393274:ESA393275 FAT393274:FBW393275 FKP393274:FLS393275 FUL393274:FVO393275 GEH393274:GFK393275 GOD393274:GPG393275 GXZ393274:GZC393275 HHV393274:HIY393275 HRR393274:HSU393275 IBN393274:ICQ393275 ILJ393274:IMM393275 IVF393274:IWI393275 JFB393274:JGE393275 JOX393274:JQA393275 JYT393274:JZW393275 KIP393274:KJS393275 KSL393274:KTO393275 LCH393274:LDK393275 LMD393274:LNG393275 LVZ393274:LXC393275 MFV393274:MGY393275 MPR393274:MQU393275 MZN393274:NAQ393275 NJJ393274:NKM393275 NTF393274:NUI393275 ODB393274:OEE393275 OMX393274:OOA393275 OWT393274:OXW393275 PGP393274:PHS393275 PQL393274:PRO393275 QAH393274:QBK393275 QKD393274:QLG393275 QTZ393274:QVC393275 RDV393274:REY393275 RNR393274:ROU393275 RXN393274:RYQ393275 SHJ393274:SIM393275 SRF393274:SSI393275 TBB393274:TCE393275 TKX393274:TMA393275 TUT393274:TVW393275 UEP393274:UFS393275 UOL393274:UPO393275 UYH393274:UZK393275 VID393274:VJG393275 VRZ393274:VTC393275 WBV393274:WCY393275 WLR393274:WMU393275 WVN393274:WWQ393275 D458810:AQ458811 JB458810:KE458811 SX458810:UA458811 ACT458810:ADW458811 AMP458810:ANS458811 AWL458810:AXO458811 BGH458810:BHK458811 BQD458810:BRG458811 BZZ458810:CBC458811 CJV458810:CKY458811 CTR458810:CUU458811 DDN458810:DEQ458811 DNJ458810:DOM458811 DXF458810:DYI458811 EHB458810:EIE458811 EQX458810:ESA458811 FAT458810:FBW458811 FKP458810:FLS458811 FUL458810:FVO458811 GEH458810:GFK458811 GOD458810:GPG458811 GXZ458810:GZC458811 HHV458810:HIY458811 HRR458810:HSU458811 IBN458810:ICQ458811 ILJ458810:IMM458811 IVF458810:IWI458811 JFB458810:JGE458811 JOX458810:JQA458811 JYT458810:JZW458811 KIP458810:KJS458811 KSL458810:KTO458811 LCH458810:LDK458811 LMD458810:LNG458811 LVZ458810:LXC458811 MFV458810:MGY458811 MPR458810:MQU458811 MZN458810:NAQ458811 NJJ458810:NKM458811 NTF458810:NUI458811 ODB458810:OEE458811 OMX458810:OOA458811 OWT458810:OXW458811 PGP458810:PHS458811 PQL458810:PRO458811 QAH458810:QBK458811 QKD458810:QLG458811 QTZ458810:QVC458811 RDV458810:REY458811 RNR458810:ROU458811 RXN458810:RYQ458811 SHJ458810:SIM458811 SRF458810:SSI458811 TBB458810:TCE458811 TKX458810:TMA458811 TUT458810:TVW458811 UEP458810:UFS458811 UOL458810:UPO458811 UYH458810:UZK458811 VID458810:VJG458811 VRZ458810:VTC458811 WBV458810:WCY458811 WLR458810:WMU458811 WVN458810:WWQ458811 D524346:AQ524347 JB524346:KE524347 SX524346:UA524347 ACT524346:ADW524347 AMP524346:ANS524347 AWL524346:AXO524347 BGH524346:BHK524347 BQD524346:BRG524347 BZZ524346:CBC524347 CJV524346:CKY524347 CTR524346:CUU524347 DDN524346:DEQ524347 DNJ524346:DOM524347 DXF524346:DYI524347 EHB524346:EIE524347 EQX524346:ESA524347 FAT524346:FBW524347 FKP524346:FLS524347 FUL524346:FVO524347 GEH524346:GFK524347 GOD524346:GPG524347 GXZ524346:GZC524347 HHV524346:HIY524347 HRR524346:HSU524347 IBN524346:ICQ524347 ILJ524346:IMM524347 IVF524346:IWI524347 JFB524346:JGE524347 JOX524346:JQA524347 JYT524346:JZW524347 KIP524346:KJS524347 KSL524346:KTO524347 LCH524346:LDK524347 LMD524346:LNG524347 LVZ524346:LXC524347 MFV524346:MGY524347 MPR524346:MQU524347 MZN524346:NAQ524347 NJJ524346:NKM524347 NTF524346:NUI524347 ODB524346:OEE524347 OMX524346:OOA524347 OWT524346:OXW524347 PGP524346:PHS524347 PQL524346:PRO524347 QAH524346:QBK524347 QKD524346:QLG524347 QTZ524346:QVC524347 RDV524346:REY524347 RNR524346:ROU524347 RXN524346:RYQ524347 SHJ524346:SIM524347 SRF524346:SSI524347 TBB524346:TCE524347 TKX524346:TMA524347 TUT524346:TVW524347 UEP524346:UFS524347 UOL524346:UPO524347 UYH524346:UZK524347 VID524346:VJG524347 VRZ524346:VTC524347 WBV524346:WCY524347 WLR524346:WMU524347 WVN524346:WWQ524347 D589882:AQ589883 JB589882:KE589883 SX589882:UA589883 ACT589882:ADW589883 AMP589882:ANS589883 AWL589882:AXO589883 BGH589882:BHK589883 BQD589882:BRG589883 BZZ589882:CBC589883 CJV589882:CKY589883 CTR589882:CUU589883 DDN589882:DEQ589883 DNJ589882:DOM589883 DXF589882:DYI589883 EHB589882:EIE589883 EQX589882:ESA589883 FAT589882:FBW589883 FKP589882:FLS589883 FUL589882:FVO589883 GEH589882:GFK589883 GOD589882:GPG589883 GXZ589882:GZC589883 HHV589882:HIY589883 HRR589882:HSU589883 IBN589882:ICQ589883 ILJ589882:IMM589883 IVF589882:IWI589883 JFB589882:JGE589883 JOX589882:JQA589883 JYT589882:JZW589883 KIP589882:KJS589883 KSL589882:KTO589883 LCH589882:LDK589883 LMD589882:LNG589883 LVZ589882:LXC589883 MFV589882:MGY589883 MPR589882:MQU589883 MZN589882:NAQ589883 NJJ589882:NKM589883 NTF589882:NUI589883 ODB589882:OEE589883 OMX589882:OOA589883 OWT589882:OXW589883 PGP589882:PHS589883 PQL589882:PRO589883 QAH589882:QBK589883 QKD589882:QLG589883 QTZ589882:QVC589883 RDV589882:REY589883 RNR589882:ROU589883 RXN589882:RYQ589883 SHJ589882:SIM589883 SRF589882:SSI589883 TBB589882:TCE589883 TKX589882:TMA589883 TUT589882:TVW589883 UEP589882:UFS589883 UOL589882:UPO589883 UYH589882:UZK589883 VID589882:VJG589883 VRZ589882:VTC589883 WBV589882:WCY589883 WLR589882:WMU589883 WVN589882:WWQ589883 D655418:AQ655419 JB655418:KE655419 SX655418:UA655419 ACT655418:ADW655419 AMP655418:ANS655419 AWL655418:AXO655419 BGH655418:BHK655419 BQD655418:BRG655419 BZZ655418:CBC655419 CJV655418:CKY655419 CTR655418:CUU655419 DDN655418:DEQ655419 DNJ655418:DOM655419 DXF655418:DYI655419 EHB655418:EIE655419 EQX655418:ESA655419 FAT655418:FBW655419 FKP655418:FLS655419 FUL655418:FVO655419 GEH655418:GFK655419 GOD655418:GPG655419 GXZ655418:GZC655419 HHV655418:HIY655419 HRR655418:HSU655419 IBN655418:ICQ655419 ILJ655418:IMM655419 IVF655418:IWI655419 JFB655418:JGE655419 JOX655418:JQA655419 JYT655418:JZW655419 KIP655418:KJS655419 KSL655418:KTO655419 LCH655418:LDK655419 LMD655418:LNG655419 LVZ655418:LXC655419 MFV655418:MGY655419 MPR655418:MQU655419 MZN655418:NAQ655419 NJJ655418:NKM655419 NTF655418:NUI655419 ODB655418:OEE655419 OMX655418:OOA655419 OWT655418:OXW655419 PGP655418:PHS655419 PQL655418:PRO655419 QAH655418:QBK655419 QKD655418:QLG655419 QTZ655418:QVC655419 RDV655418:REY655419 RNR655418:ROU655419 RXN655418:RYQ655419 SHJ655418:SIM655419 SRF655418:SSI655419 TBB655418:TCE655419 TKX655418:TMA655419 TUT655418:TVW655419 UEP655418:UFS655419 UOL655418:UPO655419 UYH655418:UZK655419 VID655418:VJG655419 VRZ655418:VTC655419 WBV655418:WCY655419 WLR655418:WMU655419 WVN655418:WWQ655419 D720954:AQ720955 JB720954:KE720955 SX720954:UA720955 ACT720954:ADW720955 AMP720954:ANS720955 AWL720954:AXO720955 BGH720954:BHK720955 BQD720954:BRG720955 BZZ720954:CBC720955 CJV720954:CKY720955 CTR720954:CUU720955 DDN720954:DEQ720955 DNJ720954:DOM720955 DXF720954:DYI720955 EHB720954:EIE720955 EQX720954:ESA720955 FAT720954:FBW720955 FKP720954:FLS720955 FUL720954:FVO720955 GEH720954:GFK720955 GOD720954:GPG720955 GXZ720954:GZC720955 HHV720954:HIY720955 HRR720954:HSU720955 IBN720954:ICQ720955 ILJ720954:IMM720955 IVF720954:IWI720955 JFB720954:JGE720955 JOX720954:JQA720955 JYT720954:JZW720955 KIP720954:KJS720955 KSL720954:KTO720955 LCH720954:LDK720955 LMD720954:LNG720955 LVZ720954:LXC720955 MFV720954:MGY720955 MPR720954:MQU720955 MZN720954:NAQ720955 NJJ720954:NKM720955 NTF720954:NUI720955 ODB720954:OEE720955 OMX720954:OOA720955 OWT720954:OXW720955 PGP720954:PHS720955 PQL720954:PRO720955 QAH720954:QBK720955 QKD720954:QLG720955 QTZ720954:QVC720955 RDV720954:REY720955 RNR720954:ROU720955 RXN720954:RYQ720955 SHJ720954:SIM720955 SRF720954:SSI720955 TBB720954:TCE720955 TKX720954:TMA720955 TUT720954:TVW720955 UEP720954:UFS720955 UOL720954:UPO720955 UYH720954:UZK720955 VID720954:VJG720955 VRZ720954:VTC720955 WBV720954:WCY720955 WLR720954:WMU720955 WVN720954:WWQ720955 D786490:AQ786491 JB786490:KE786491 SX786490:UA786491 ACT786490:ADW786491 AMP786490:ANS786491 AWL786490:AXO786491 BGH786490:BHK786491 BQD786490:BRG786491 BZZ786490:CBC786491 CJV786490:CKY786491 CTR786490:CUU786491 DDN786490:DEQ786491 DNJ786490:DOM786491 DXF786490:DYI786491 EHB786490:EIE786491 EQX786490:ESA786491 FAT786490:FBW786491 FKP786490:FLS786491 FUL786490:FVO786491 GEH786490:GFK786491 GOD786490:GPG786491 GXZ786490:GZC786491 HHV786490:HIY786491 HRR786490:HSU786491 IBN786490:ICQ786491 ILJ786490:IMM786491 IVF786490:IWI786491 JFB786490:JGE786491 JOX786490:JQA786491 JYT786490:JZW786491 KIP786490:KJS786491 KSL786490:KTO786491 LCH786490:LDK786491 LMD786490:LNG786491 LVZ786490:LXC786491 MFV786490:MGY786491 MPR786490:MQU786491 MZN786490:NAQ786491 NJJ786490:NKM786491 NTF786490:NUI786491 ODB786490:OEE786491 OMX786490:OOA786491 OWT786490:OXW786491 PGP786490:PHS786491 PQL786490:PRO786491 QAH786490:QBK786491 QKD786490:QLG786491 QTZ786490:QVC786491 RDV786490:REY786491 RNR786490:ROU786491 RXN786490:RYQ786491 SHJ786490:SIM786491 SRF786490:SSI786491 TBB786490:TCE786491 TKX786490:TMA786491 TUT786490:TVW786491 UEP786490:UFS786491 UOL786490:UPO786491 UYH786490:UZK786491 VID786490:VJG786491 VRZ786490:VTC786491 WBV786490:WCY786491 WLR786490:WMU786491 WVN786490:WWQ786491 D852026:AQ852027 JB852026:KE852027 SX852026:UA852027 ACT852026:ADW852027 AMP852026:ANS852027 AWL852026:AXO852027 BGH852026:BHK852027 BQD852026:BRG852027 BZZ852026:CBC852027 CJV852026:CKY852027 CTR852026:CUU852027 DDN852026:DEQ852027 DNJ852026:DOM852027 DXF852026:DYI852027 EHB852026:EIE852027 EQX852026:ESA852027 FAT852026:FBW852027 FKP852026:FLS852027 FUL852026:FVO852027 GEH852026:GFK852027 GOD852026:GPG852027 GXZ852026:GZC852027 HHV852026:HIY852027 HRR852026:HSU852027 IBN852026:ICQ852027 ILJ852026:IMM852027 IVF852026:IWI852027 JFB852026:JGE852027 JOX852026:JQA852027 JYT852026:JZW852027 KIP852026:KJS852027 KSL852026:KTO852027 LCH852026:LDK852027 LMD852026:LNG852027 LVZ852026:LXC852027 MFV852026:MGY852027 MPR852026:MQU852027 MZN852026:NAQ852027 NJJ852026:NKM852027 NTF852026:NUI852027 ODB852026:OEE852027 OMX852026:OOA852027 OWT852026:OXW852027 PGP852026:PHS852027 PQL852026:PRO852027 QAH852026:QBK852027 QKD852026:QLG852027 QTZ852026:QVC852027 RDV852026:REY852027 RNR852026:ROU852027 RXN852026:RYQ852027 SHJ852026:SIM852027 SRF852026:SSI852027 TBB852026:TCE852027 TKX852026:TMA852027 TUT852026:TVW852027 UEP852026:UFS852027 UOL852026:UPO852027 UYH852026:UZK852027 VID852026:VJG852027 VRZ852026:VTC852027 WBV852026:WCY852027 WLR852026:WMU852027 WVN852026:WWQ852027 D917562:AQ917563 JB917562:KE917563 SX917562:UA917563 ACT917562:ADW917563 AMP917562:ANS917563 AWL917562:AXO917563 BGH917562:BHK917563 BQD917562:BRG917563 BZZ917562:CBC917563 CJV917562:CKY917563 CTR917562:CUU917563 DDN917562:DEQ917563 DNJ917562:DOM917563 DXF917562:DYI917563 EHB917562:EIE917563 EQX917562:ESA917563 FAT917562:FBW917563 FKP917562:FLS917563 FUL917562:FVO917563 GEH917562:GFK917563 GOD917562:GPG917563 GXZ917562:GZC917563 HHV917562:HIY917563 HRR917562:HSU917563 IBN917562:ICQ917563 ILJ917562:IMM917563 IVF917562:IWI917563 JFB917562:JGE917563 JOX917562:JQA917563 JYT917562:JZW917563 KIP917562:KJS917563 KSL917562:KTO917563 LCH917562:LDK917563 LMD917562:LNG917563 LVZ917562:LXC917563 MFV917562:MGY917563 MPR917562:MQU917563 MZN917562:NAQ917563 NJJ917562:NKM917563 NTF917562:NUI917563 ODB917562:OEE917563 OMX917562:OOA917563 OWT917562:OXW917563 PGP917562:PHS917563 PQL917562:PRO917563 QAH917562:QBK917563 QKD917562:QLG917563 QTZ917562:QVC917563 RDV917562:REY917563 RNR917562:ROU917563 RXN917562:RYQ917563 SHJ917562:SIM917563 SRF917562:SSI917563 TBB917562:TCE917563 TKX917562:TMA917563 TUT917562:TVW917563 UEP917562:UFS917563 UOL917562:UPO917563 UYH917562:UZK917563 VID917562:VJG917563 VRZ917562:VTC917563 WBV917562:WCY917563 WLR917562:WMU917563 WVN917562:WWQ917563 D983098:AQ983099 JB983098:KE983099 SX983098:UA983099 ACT983098:ADW983099 AMP983098:ANS983099 AWL983098:AXO983099 BGH983098:BHK983099 BQD983098:BRG983099 BZZ983098:CBC983099 CJV983098:CKY983099 CTR983098:CUU983099 DDN983098:DEQ983099 DNJ983098:DOM983099 DXF983098:DYI983099 EHB983098:EIE983099 EQX983098:ESA983099 FAT983098:FBW983099 FKP983098:FLS983099 FUL983098:FVO983099 GEH983098:GFK983099 GOD983098:GPG983099 GXZ983098:GZC983099 HHV983098:HIY983099 HRR983098:HSU983099 IBN983098:ICQ983099 ILJ983098:IMM983099 IVF983098:IWI983099 JFB983098:JGE983099 JOX983098:JQA983099 JYT983098:JZW983099 KIP983098:KJS983099 KSL983098:KTO983099 LCH983098:LDK983099 LMD983098:LNG983099 LVZ983098:LXC983099 MFV983098:MGY983099 MPR983098:MQU983099 MZN983098:NAQ983099 NJJ983098:NKM983099 NTF983098:NUI983099 ODB983098:OEE983099 OMX983098:OOA983099 OWT983098:OXW983099 PGP983098:PHS983099 PQL983098:PRO983099 QAH983098:QBK983099 QKD983098:QLG983099 QTZ983098:QVC983099 RDV983098:REY983099 RNR983098:ROU983099 RXN983098:RYQ983099 SHJ983098:SIM983099 SRF983098:SSI983099 TBB983098:TCE983099 TKX983098:TMA983099 TUT983098:TVW983099 UEP983098:UFS983099 UOL983098:UPO983099 UYH983098:UZK983099 VID983098:VJG983099 VRZ983098:VTC983099 WBV983098:WCY983099 WLR983098:WMU983099 WVN983098:WWQ983099 VRZ135:VTC135 JB97:KE97 SX97:UA97 ACT97:ADW97 AMP97:ANS97 AWL97:AXO97 BGH97:BHK97 BQD97:BRG97 BZZ97:CBC97 CJV97:CKY97 CTR97:CUU97 DDN97:DEQ97 DNJ97:DOM97 DXF97:DYI97 EHB97:EIE97 EQX97:ESA97 FAT97:FBW97 FKP97:FLS97 FUL97:FVO97 GEH97:GFK97 GOD97:GPG97 GXZ97:GZC97 HHV97:HIY97 HRR97:HSU97 IBN97:ICQ97 ILJ97:IMM97 IVF97:IWI97 JFB97:JGE97 JOX97:JQA97 JYT97:JZW97 KIP97:KJS97 KSL97:KTO97 LCH97:LDK97 LMD97:LNG97 LVZ97:LXC97 MFV97:MGY97 MPR97:MQU97 MZN97:NAQ97 NJJ97:NKM97 NTF97:NUI97 ODB97:OEE97 OMX97:OOA97 OWT97:OXW97 PGP97:PHS97 PQL97:PRO97 QAH97:QBK97 QKD97:QLG97 QTZ97:QVC97 RDV97:REY97 RNR97:ROU97 RXN97:RYQ97 SHJ97:SIM97 SRF97:SSI97 TBB97:TCE97 TKX97:TMA97 TUT97:TVW97 UEP97:UFS97 UOL97:UPO97 UYH97:UZK97 VID97:VJG97 VRZ97:VTC97 WBV97:WCY97 WLR97:WMU97 WVN97:WWQ97 D65590:AQ65590 JB65590:KE65590 SX65590:UA65590 ACT65590:ADW65590 AMP65590:ANS65590 AWL65590:AXO65590 BGH65590:BHK65590 BQD65590:BRG65590 BZZ65590:CBC65590 CJV65590:CKY65590 CTR65590:CUU65590 DDN65590:DEQ65590 DNJ65590:DOM65590 DXF65590:DYI65590 EHB65590:EIE65590 EQX65590:ESA65590 FAT65590:FBW65590 FKP65590:FLS65590 FUL65590:FVO65590 GEH65590:GFK65590 GOD65590:GPG65590 GXZ65590:GZC65590 HHV65590:HIY65590 HRR65590:HSU65590 IBN65590:ICQ65590 ILJ65590:IMM65590 IVF65590:IWI65590 JFB65590:JGE65590 JOX65590:JQA65590 JYT65590:JZW65590 KIP65590:KJS65590 KSL65590:KTO65590 LCH65590:LDK65590 LMD65590:LNG65590 LVZ65590:LXC65590 MFV65590:MGY65590 MPR65590:MQU65590 MZN65590:NAQ65590 NJJ65590:NKM65590 NTF65590:NUI65590 ODB65590:OEE65590 OMX65590:OOA65590 OWT65590:OXW65590 PGP65590:PHS65590 PQL65590:PRO65590 QAH65590:QBK65590 QKD65590:QLG65590 QTZ65590:QVC65590 RDV65590:REY65590 RNR65590:ROU65590 RXN65590:RYQ65590 SHJ65590:SIM65590 SRF65590:SSI65590 TBB65590:TCE65590 TKX65590:TMA65590 TUT65590:TVW65590 UEP65590:UFS65590 UOL65590:UPO65590 UYH65590:UZK65590 VID65590:VJG65590 VRZ65590:VTC65590 WBV65590:WCY65590 WLR65590:WMU65590 WVN65590:WWQ65590 D131126:AQ131126 JB131126:KE131126 SX131126:UA131126 ACT131126:ADW131126 AMP131126:ANS131126 AWL131126:AXO131126 BGH131126:BHK131126 BQD131126:BRG131126 BZZ131126:CBC131126 CJV131126:CKY131126 CTR131126:CUU131126 DDN131126:DEQ131126 DNJ131126:DOM131126 DXF131126:DYI131126 EHB131126:EIE131126 EQX131126:ESA131126 FAT131126:FBW131126 FKP131126:FLS131126 FUL131126:FVO131126 GEH131126:GFK131126 GOD131126:GPG131126 GXZ131126:GZC131126 HHV131126:HIY131126 HRR131126:HSU131126 IBN131126:ICQ131126 ILJ131126:IMM131126 IVF131126:IWI131126 JFB131126:JGE131126 JOX131126:JQA131126 JYT131126:JZW131126 KIP131126:KJS131126 KSL131126:KTO131126 LCH131126:LDK131126 LMD131126:LNG131126 LVZ131126:LXC131126 MFV131126:MGY131126 MPR131126:MQU131126 MZN131126:NAQ131126 NJJ131126:NKM131126 NTF131126:NUI131126 ODB131126:OEE131126 OMX131126:OOA131126 OWT131126:OXW131126 PGP131126:PHS131126 PQL131126:PRO131126 QAH131126:QBK131126 QKD131126:QLG131126 QTZ131126:QVC131126 RDV131126:REY131126 RNR131126:ROU131126 RXN131126:RYQ131126 SHJ131126:SIM131126 SRF131126:SSI131126 TBB131126:TCE131126 TKX131126:TMA131126 TUT131126:TVW131126 UEP131126:UFS131126 UOL131126:UPO131126 UYH131126:UZK131126 VID131126:VJG131126 VRZ131126:VTC131126 WBV131126:WCY131126 WLR131126:WMU131126 WVN131126:WWQ131126 D196662:AQ196662 JB196662:KE196662 SX196662:UA196662 ACT196662:ADW196662 AMP196662:ANS196662 AWL196662:AXO196662 BGH196662:BHK196662 BQD196662:BRG196662 BZZ196662:CBC196662 CJV196662:CKY196662 CTR196662:CUU196662 DDN196662:DEQ196662 DNJ196662:DOM196662 DXF196662:DYI196662 EHB196662:EIE196662 EQX196662:ESA196662 FAT196662:FBW196662 FKP196662:FLS196662 FUL196662:FVO196662 GEH196662:GFK196662 GOD196662:GPG196662 GXZ196662:GZC196662 HHV196662:HIY196662 HRR196662:HSU196662 IBN196662:ICQ196662 ILJ196662:IMM196662 IVF196662:IWI196662 JFB196662:JGE196662 JOX196662:JQA196662 JYT196662:JZW196662 KIP196662:KJS196662 KSL196662:KTO196662 LCH196662:LDK196662 LMD196662:LNG196662 LVZ196662:LXC196662 MFV196662:MGY196662 MPR196662:MQU196662 MZN196662:NAQ196662 NJJ196662:NKM196662 NTF196662:NUI196662 ODB196662:OEE196662 OMX196662:OOA196662 OWT196662:OXW196662 PGP196662:PHS196662 PQL196662:PRO196662 QAH196662:QBK196662 QKD196662:QLG196662 QTZ196662:QVC196662 RDV196662:REY196662 RNR196662:ROU196662 RXN196662:RYQ196662 SHJ196662:SIM196662 SRF196662:SSI196662 TBB196662:TCE196662 TKX196662:TMA196662 TUT196662:TVW196662 UEP196662:UFS196662 UOL196662:UPO196662 UYH196662:UZK196662 VID196662:VJG196662 VRZ196662:VTC196662 WBV196662:WCY196662 WLR196662:WMU196662 WVN196662:WWQ196662 D262198:AQ262198 JB262198:KE262198 SX262198:UA262198 ACT262198:ADW262198 AMP262198:ANS262198 AWL262198:AXO262198 BGH262198:BHK262198 BQD262198:BRG262198 BZZ262198:CBC262198 CJV262198:CKY262198 CTR262198:CUU262198 DDN262198:DEQ262198 DNJ262198:DOM262198 DXF262198:DYI262198 EHB262198:EIE262198 EQX262198:ESA262198 FAT262198:FBW262198 FKP262198:FLS262198 FUL262198:FVO262198 GEH262198:GFK262198 GOD262198:GPG262198 GXZ262198:GZC262198 HHV262198:HIY262198 HRR262198:HSU262198 IBN262198:ICQ262198 ILJ262198:IMM262198 IVF262198:IWI262198 JFB262198:JGE262198 JOX262198:JQA262198 JYT262198:JZW262198 KIP262198:KJS262198 KSL262198:KTO262198 LCH262198:LDK262198 LMD262198:LNG262198 LVZ262198:LXC262198 MFV262198:MGY262198 MPR262198:MQU262198 MZN262198:NAQ262198 NJJ262198:NKM262198 NTF262198:NUI262198 ODB262198:OEE262198 OMX262198:OOA262198 OWT262198:OXW262198 PGP262198:PHS262198 PQL262198:PRO262198 QAH262198:QBK262198 QKD262198:QLG262198 QTZ262198:QVC262198 RDV262198:REY262198 RNR262198:ROU262198 RXN262198:RYQ262198 SHJ262198:SIM262198 SRF262198:SSI262198 TBB262198:TCE262198 TKX262198:TMA262198 TUT262198:TVW262198 UEP262198:UFS262198 UOL262198:UPO262198 UYH262198:UZK262198 VID262198:VJG262198 VRZ262198:VTC262198 WBV262198:WCY262198 WLR262198:WMU262198 WVN262198:WWQ262198 D327734:AQ327734 JB327734:KE327734 SX327734:UA327734 ACT327734:ADW327734 AMP327734:ANS327734 AWL327734:AXO327734 BGH327734:BHK327734 BQD327734:BRG327734 BZZ327734:CBC327734 CJV327734:CKY327734 CTR327734:CUU327734 DDN327734:DEQ327734 DNJ327734:DOM327734 DXF327734:DYI327734 EHB327734:EIE327734 EQX327734:ESA327734 FAT327734:FBW327734 FKP327734:FLS327734 FUL327734:FVO327734 GEH327734:GFK327734 GOD327734:GPG327734 GXZ327734:GZC327734 HHV327734:HIY327734 HRR327734:HSU327734 IBN327734:ICQ327734 ILJ327734:IMM327734 IVF327734:IWI327734 JFB327734:JGE327734 JOX327734:JQA327734 JYT327734:JZW327734 KIP327734:KJS327734 KSL327734:KTO327734 LCH327734:LDK327734 LMD327734:LNG327734 LVZ327734:LXC327734 MFV327734:MGY327734 MPR327734:MQU327734 MZN327734:NAQ327734 NJJ327734:NKM327734 NTF327734:NUI327734 ODB327734:OEE327734 OMX327734:OOA327734 OWT327734:OXW327734 PGP327734:PHS327734 PQL327734:PRO327734 QAH327734:QBK327734 QKD327734:QLG327734 QTZ327734:QVC327734 RDV327734:REY327734 RNR327734:ROU327734 RXN327734:RYQ327734 SHJ327734:SIM327734 SRF327734:SSI327734 TBB327734:TCE327734 TKX327734:TMA327734 TUT327734:TVW327734 UEP327734:UFS327734 UOL327734:UPO327734 UYH327734:UZK327734 VID327734:VJG327734 VRZ327734:VTC327734 WBV327734:WCY327734 WLR327734:WMU327734 WVN327734:WWQ327734 D393270:AQ393270 JB393270:KE393270 SX393270:UA393270 ACT393270:ADW393270 AMP393270:ANS393270 AWL393270:AXO393270 BGH393270:BHK393270 BQD393270:BRG393270 BZZ393270:CBC393270 CJV393270:CKY393270 CTR393270:CUU393270 DDN393270:DEQ393270 DNJ393270:DOM393270 DXF393270:DYI393270 EHB393270:EIE393270 EQX393270:ESA393270 FAT393270:FBW393270 FKP393270:FLS393270 FUL393270:FVO393270 GEH393270:GFK393270 GOD393270:GPG393270 GXZ393270:GZC393270 HHV393270:HIY393270 HRR393270:HSU393270 IBN393270:ICQ393270 ILJ393270:IMM393270 IVF393270:IWI393270 JFB393270:JGE393270 JOX393270:JQA393270 JYT393270:JZW393270 KIP393270:KJS393270 KSL393270:KTO393270 LCH393270:LDK393270 LMD393270:LNG393270 LVZ393270:LXC393270 MFV393270:MGY393270 MPR393270:MQU393270 MZN393270:NAQ393270 NJJ393270:NKM393270 NTF393270:NUI393270 ODB393270:OEE393270 OMX393270:OOA393270 OWT393270:OXW393270 PGP393270:PHS393270 PQL393270:PRO393270 QAH393270:QBK393270 QKD393270:QLG393270 QTZ393270:QVC393270 RDV393270:REY393270 RNR393270:ROU393270 RXN393270:RYQ393270 SHJ393270:SIM393270 SRF393270:SSI393270 TBB393270:TCE393270 TKX393270:TMA393270 TUT393270:TVW393270 UEP393270:UFS393270 UOL393270:UPO393270 UYH393270:UZK393270 VID393270:VJG393270 VRZ393270:VTC393270 WBV393270:WCY393270 WLR393270:WMU393270 WVN393270:WWQ393270 D458806:AQ458806 JB458806:KE458806 SX458806:UA458806 ACT458806:ADW458806 AMP458806:ANS458806 AWL458806:AXO458806 BGH458806:BHK458806 BQD458806:BRG458806 BZZ458806:CBC458806 CJV458806:CKY458806 CTR458806:CUU458806 DDN458806:DEQ458806 DNJ458806:DOM458806 DXF458806:DYI458806 EHB458806:EIE458806 EQX458806:ESA458806 FAT458806:FBW458806 FKP458806:FLS458806 FUL458806:FVO458806 GEH458806:GFK458806 GOD458806:GPG458806 GXZ458806:GZC458806 HHV458806:HIY458806 HRR458806:HSU458806 IBN458806:ICQ458806 ILJ458806:IMM458806 IVF458806:IWI458806 JFB458806:JGE458806 JOX458806:JQA458806 JYT458806:JZW458806 KIP458806:KJS458806 KSL458806:KTO458806 LCH458806:LDK458806 LMD458806:LNG458806 LVZ458806:LXC458806 MFV458806:MGY458806 MPR458806:MQU458806 MZN458806:NAQ458806 NJJ458806:NKM458806 NTF458806:NUI458806 ODB458806:OEE458806 OMX458806:OOA458806 OWT458806:OXW458806 PGP458806:PHS458806 PQL458806:PRO458806 QAH458806:QBK458806 QKD458806:QLG458806 QTZ458806:QVC458806 RDV458806:REY458806 RNR458806:ROU458806 RXN458806:RYQ458806 SHJ458806:SIM458806 SRF458806:SSI458806 TBB458806:TCE458806 TKX458806:TMA458806 TUT458806:TVW458806 UEP458806:UFS458806 UOL458806:UPO458806 UYH458806:UZK458806 VID458806:VJG458806 VRZ458806:VTC458806 WBV458806:WCY458806 WLR458806:WMU458806 WVN458806:WWQ458806 D524342:AQ524342 JB524342:KE524342 SX524342:UA524342 ACT524342:ADW524342 AMP524342:ANS524342 AWL524342:AXO524342 BGH524342:BHK524342 BQD524342:BRG524342 BZZ524342:CBC524342 CJV524342:CKY524342 CTR524342:CUU524342 DDN524342:DEQ524342 DNJ524342:DOM524342 DXF524342:DYI524342 EHB524342:EIE524342 EQX524342:ESA524342 FAT524342:FBW524342 FKP524342:FLS524342 FUL524342:FVO524342 GEH524342:GFK524342 GOD524342:GPG524342 GXZ524342:GZC524342 HHV524342:HIY524342 HRR524342:HSU524342 IBN524342:ICQ524342 ILJ524342:IMM524342 IVF524342:IWI524342 JFB524342:JGE524342 JOX524342:JQA524342 JYT524342:JZW524342 KIP524342:KJS524342 KSL524342:KTO524342 LCH524342:LDK524342 LMD524342:LNG524342 LVZ524342:LXC524342 MFV524342:MGY524342 MPR524342:MQU524342 MZN524342:NAQ524342 NJJ524342:NKM524342 NTF524342:NUI524342 ODB524342:OEE524342 OMX524342:OOA524342 OWT524342:OXW524342 PGP524342:PHS524342 PQL524342:PRO524342 QAH524342:QBK524342 QKD524342:QLG524342 QTZ524342:QVC524342 RDV524342:REY524342 RNR524342:ROU524342 RXN524342:RYQ524342 SHJ524342:SIM524342 SRF524342:SSI524342 TBB524342:TCE524342 TKX524342:TMA524342 TUT524342:TVW524342 UEP524342:UFS524342 UOL524342:UPO524342 UYH524342:UZK524342 VID524342:VJG524342 VRZ524342:VTC524342 WBV524342:WCY524342 WLR524342:WMU524342 WVN524342:WWQ524342 D589878:AQ589878 JB589878:KE589878 SX589878:UA589878 ACT589878:ADW589878 AMP589878:ANS589878 AWL589878:AXO589878 BGH589878:BHK589878 BQD589878:BRG589878 BZZ589878:CBC589878 CJV589878:CKY589878 CTR589878:CUU589878 DDN589878:DEQ589878 DNJ589878:DOM589878 DXF589878:DYI589878 EHB589878:EIE589878 EQX589878:ESA589878 FAT589878:FBW589878 FKP589878:FLS589878 FUL589878:FVO589878 GEH589878:GFK589878 GOD589878:GPG589878 GXZ589878:GZC589878 HHV589878:HIY589878 HRR589878:HSU589878 IBN589878:ICQ589878 ILJ589878:IMM589878 IVF589878:IWI589878 JFB589878:JGE589878 JOX589878:JQA589878 JYT589878:JZW589878 KIP589878:KJS589878 KSL589878:KTO589878 LCH589878:LDK589878 LMD589878:LNG589878 LVZ589878:LXC589878 MFV589878:MGY589878 MPR589878:MQU589878 MZN589878:NAQ589878 NJJ589878:NKM589878 NTF589878:NUI589878 ODB589878:OEE589878 OMX589878:OOA589878 OWT589878:OXW589878 PGP589878:PHS589878 PQL589878:PRO589878 QAH589878:QBK589878 QKD589878:QLG589878 QTZ589878:QVC589878 RDV589878:REY589878 RNR589878:ROU589878 RXN589878:RYQ589878 SHJ589878:SIM589878 SRF589878:SSI589878 TBB589878:TCE589878 TKX589878:TMA589878 TUT589878:TVW589878 UEP589878:UFS589878 UOL589878:UPO589878 UYH589878:UZK589878 VID589878:VJG589878 VRZ589878:VTC589878 WBV589878:WCY589878 WLR589878:WMU589878 WVN589878:WWQ589878 D655414:AQ655414 JB655414:KE655414 SX655414:UA655414 ACT655414:ADW655414 AMP655414:ANS655414 AWL655414:AXO655414 BGH655414:BHK655414 BQD655414:BRG655414 BZZ655414:CBC655414 CJV655414:CKY655414 CTR655414:CUU655414 DDN655414:DEQ655414 DNJ655414:DOM655414 DXF655414:DYI655414 EHB655414:EIE655414 EQX655414:ESA655414 FAT655414:FBW655414 FKP655414:FLS655414 FUL655414:FVO655414 GEH655414:GFK655414 GOD655414:GPG655414 GXZ655414:GZC655414 HHV655414:HIY655414 HRR655414:HSU655414 IBN655414:ICQ655414 ILJ655414:IMM655414 IVF655414:IWI655414 JFB655414:JGE655414 JOX655414:JQA655414 JYT655414:JZW655414 KIP655414:KJS655414 KSL655414:KTO655414 LCH655414:LDK655414 LMD655414:LNG655414 LVZ655414:LXC655414 MFV655414:MGY655414 MPR655414:MQU655414 MZN655414:NAQ655414 NJJ655414:NKM655414 NTF655414:NUI655414 ODB655414:OEE655414 OMX655414:OOA655414 OWT655414:OXW655414 PGP655414:PHS655414 PQL655414:PRO655414 QAH655414:QBK655414 QKD655414:QLG655414 QTZ655414:QVC655414 RDV655414:REY655414 RNR655414:ROU655414 RXN655414:RYQ655414 SHJ655414:SIM655414 SRF655414:SSI655414 TBB655414:TCE655414 TKX655414:TMA655414 TUT655414:TVW655414 UEP655414:UFS655414 UOL655414:UPO655414 UYH655414:UZK655414 VID655414:VJG655414 VRZ655414:VTC655414 WBV655414:WCY655414 WLR655414:WMU655414 WVN655414:WWQ655414 D720950:AQ720950 JB720950:KE720950 SX720950:UA720950 ACT720950:ADW720950 AMP720950:ANS720950 AWL720950:AXO720950 BGH720950:BHK720950 BQD720950:BRG720950 BZZ720950:CBC720950 CJV720950:CKY720950 CTR720950:CUU720950 DDN720950:DEQ720950 DNJ720950:DOM720950 DXF720950:DYI720950 EHB720950:EIE720950 EQX720950:ESA720950 FAT720950:FBW720950 FKP720950:FLS720950 FUL720950:FVO720950 GEH720950:GFK720950 GOD720950:GPG720950 GXZ720950:GZC720950 HHV720950:HIY720950 HRR720950:HSU720950 IBN720950:ICQ720950 ILJ720950:IMM720950 IVF720950:IWI720950 JFB720950:JGE720950 JOX720950:JQA720950 JYT720950:JZW720950 KIP720950:KJS720950 KSL720950:KTO720950 LCH720950:LDK720950 LMD720950:LNG720950 LVZ720950:LXC720950 MFV720950:MGY720950 MPR720950:MQU720950 MZN720950:NAQ720950 NJJ720950:NKM720950 NTF720950:NUI720950 ODB720950:OEE720950 OMX720950:OOA720950 OWT720950:OXW720950 PGP720950:PHS720950 PQL720950:PRO720950 QAH720950:QBK720950 QKD720950:QLG720950 QTZ720950:QVC720950 RDV720950:REY720950 RNR720950:ROU720950 RXN720950:RYQ720950 SHJ720950:SIM720950 SRF720950:SSI720950 TBB720950:TCE720950 TKX720950:TMA720950 TUT720950:TVW720950 UEP720950:UFS720950 UOL720950:UPO720950 UYH720950:UZK720950 VID720950:VJG720950 VRZ720950:VTC720950 WBV720950:WCY720950 WLR720950:WMU720950 WVN720950:WWQ720950 D786486:AQ786486 JB786486:KE786486 SX786486:UA786486 ACT786486:ADW786486 AMP786486:ANS786486 AWL786486:AXO786486 BGH786486:BHK786486 BQD786486:BRG786486 BZZ786486:CBC786486 CJV786486:CKY786486 CTR786486:CUU786486 DDN786486:DEQ786486 DNJ786486:DOM786486 DXF786486:DYI786486 EHB786486:EIE786486 EQX786486:ESA786486 FAT786486:FBW786486 FKP786486:FLS786486 FUL786486:FVO786486 GEH786486:GFK786486 GOD786486:GPG786486 GXZ786486:GZC786486 HHV786486:HIY786486 HRR786486:HSU786486 IBN786486:ICQ786486 ILJ786486:IMM786486 IVF786486:IWI786486 JFB786486:JGE786486 JOX786486:JQA786486 JYT786486:JZW786486 KIP786486:KJS786486 KSL786486:KTO786486 LCH786486:LDK786486 LMD786486:LNG786486 LVZ786486:LXC786486 MFV786486:MGY786486 MPR786486:MQU786486 MZN786486:NAQ786486 NJJ786486:NKM786486 NTF786486:NUI786486 ODB786486:OEE786486 OMX786486:OOA786486 OWT786486:OXW786486 PGP786486:PHS786486 PQL786486:PRO786486 QAH786486:QBK786486 QKD786486:QLG786486 QTZ786486:QVC786486 RDV786486:REY786486 RNR786486:ROU786486 RXN786486:RYQ786486 SHJ786486:SIM786486 SRF786486:SSI786486 TBB786486:TCE786486 TKX786486:TMA786486 TUT786486:TVW786486 UEP786486:UFS786486 UOL786486:UPO786486 UYH786486:UZK786486 VID786486:VJG786486 VRZ786486:VTC786486 WBV786486:WCY786486 WLR786486:WMU786486 WVN786486:WWQ786486 D852022:AQ852022 JB852022:KE852022 SX852022:UA852022 ACT852022:ADW852022 AMP852022:ANS852022 AWL852022:AXO852022 BGH852022:BHK852022 BQD852022:BRG852022 BZZ852022:CBC852022 CJV852022:CKY852022 CTR852022:CUU852022 DDN852022:DEQ852022 DNJ852022:DOM852022 DXF852022:DYI852022 EHB852022:EIE852022 EQX852022:ESA852022 FAT852022:FBW852022 FKP852022:FLS852022 FUL852022:FVO852022 GEH852022:GFK852022 GOD852022:GPG852022 GXZ852022:GZC852022 HHV852022:HIY852022 HRR852022:HSU852022 IBN852022:ICQ852022 ILJ852022:IMM852022 IVF852022:IWI852022 JFB852022:JGE852022 JOX852022:JQA852022 JYT852022:JZW852022 KIP852022:KJS852022 KSL852022:KTO852022 LCH852022:LDK852022 LMD852022:LNG852022 LVZ852022:LXC852022 MFV852022:MGY852022 MPR852022:MQU852022 MZN852022:NAQ852022 NJJ852022:NKM852022 NTF852022:NUI852022 ODB852022:OEE852022 OMX852022:OOA852022 OWT852022:OXW852022 PGP852022:PHS852022 PQL852022:PRO852022 QAH852022:QBK852022 QKD852022:QLG852022 QTZ852022:QVC852022 RDV852022:REY852022 RNR852022:ROU852022 RXN852022:RYQ852022 SHJ852022:SIM852022 SRF852022:SSI852022 TBB852022:TCE852022 TKX852022:TMA852022 TUT852022:TVW852022 UEP852022:UFS852022 UOL852022:UPO852022 UYH852022:UZK852022 VID852022:VJG852022 VRZ852022:VTC852022 WBV852022:WCY852022 WLR852022:WMU852022 WVN852022:WWQ852022 D917558:AQ917558 JB917558:KE917558 SX917558:UA917558 ACT917558:ADW917558 AMP917558:ANS917558 AWL917558:AXO917558 BGH917558:BHK917558 BQD917558:BRG917558 BZZ917558:CBC917558 CJV917558:CKY917558 CTR917558:CUU917558 DDN917558:DEQ917558 DNJ917558:DOM917558 DXF917558:DYI917558 EHB917558:EIE917558 EQX917558:ESA917558 FAT917558:FBW917558 FKP917558:FLS917558 FUL917558:FVO917558 GEH917558:GFK917558 GOD917558:GPG917558 GXZ917558:GZC917558 HHV917558:HIY917558 HRR917558:HSU917558 IBN917558:ICQ917558 ILJ917558:IMM917558 IVF917558:IWI917558 JFB917558:JGE917558 JOX917558:JQA917558 JYT917558:JZW917558 KIP917558:KJS917558 KSL917558:KTO917558 LCH917558:LDK917558 LMD917558:LNG917558 LVZ917558:LXC917558 MFV917558:MGY917558 MPR917558:MQU917558 MZN917558:NAQ917558 NJJ917558:NKM917558 NTF917558:NUI917558 ODB917558:OEE917558 OMX917558:OOA917558 OWT917558:OXW917558 PGP917558:PHS917558 PQL917558:PRO917558 QAH917558:QBK917558 QKD917558:QLG917558 QTZ917558:QVC917558 RDV917558:REY917558 RNR917558:ROU917558 RXN917558:RYQ917558 SHJ917558:SIM917558 SRF917558:SSI917558 TBB917558:TCE917558 TKX917558:TMA917558 TUT917558:TVW917558 UEP917558:UFS917558 UOL917558:UPO917558 UYH917558:UZK917558 VID917558:VJG917558 VRZ917558:VTC917558 WBV917558:WCY917558 WLR917558:WMU917558 WVN917558:WWQ917558 D983094:AQ983094 JB983094:KE983094 SX983094:UA983094 ACT983094:ADW983094 AMP983094:ANS983094 AWL983094:AXO983094 BGH983094:BHK983094 BQD983094:BRG983094 BZZ983094:CBC983094 CJV983094:CKY983094 CTR983094:CUU983094 DDN983094:DEQ983094 DNJ983094:DOM983094 DXF983094:DYI983094 EHB983094:EIE983094 EQX983094:ESA983094 FAT983094:FBW983094 FKP983094:FLS983094 FUL983094:FVO983094 GEH983094:GFK983094 GOD983094:GPG983094 GXZ983094:GZC983094 HHV983094:HIY983094 HRR983094:HSU983094 IBN983094:ICQ983094 ILJ983094:IMM983094 IVF983094:IWI983094 JFB983094:JGE983094 JOX983094:JQA983094 JYT983094:JZW983094 KIP983094:KJS983094 KSL983094:KTO983094 LCH983094:LDK983094 LMD983094:LNG983094 LVZ983094:LXC983094 MFV983094:MGY983094 MPR983094:MQU983094 MZN983094:NAQ983094 NJJ983094:NKM983094 NTF983094:NUI983094 ODB983094:OEE983094 OMX983094:OOA983094 OWT983094:OXW983094 PGP983094:PHS983094 PQL983094:PRO983094 QAH983094:QBK983094 QKD983094:QLG983094 QTZ983094:QVC983094 RDV983094:REY983094 RNR983094:ROU983094 RXN983094:RYQ983094 SHJ983094:SIM983094 SRF983094:SSI983094 TBB983094:TCE983094 TKX983094:TMA983094 TUT983094:TVW983094 UEP983094:UFS983094 UOL983094:UPO983094 UYH983094:UZK983094 VID983094:VJG983094 VRZ983094:VTC983094 WBV983094:WCY983094 WLR983094:WMU983094 WVN983094:WWQ983094 D65628:AQ65631 JB65628:KE65631 SX65628:UA65631 ACT65628:ADW65631 AMP65628:ANS65631 AWL65628:AXO65631 BGH65628:BHK65631 BQD65628:BRG65631 BZZ65628:CBC65631 CJV65628:CKY65631 CTR65628:CUU65631 DDN65628:DEQ65631 DNJ65628:DOM65631 DXF65628:DYI65631 EHB65628:EIE65631 EQX65628:ESA65631 FAT65628:FBW65631 FKP65628:FLS65631 FUL65628:FVO65631 GEH65628:GFK65631 GOD65628:GPG65631 GXZ65628:GZC65631 HHV65628:HIY65631 HRR65628:HSU65631 IBN65628:ICQ65631 ILJ65628:IMM65631 IVF65628:IWI65631 JFB65628:JGE65631 JOX65628:JQA65631 JYT65628:JZW65631 KIP65628:KJS65631 KSL65628:KTO65631 LCH65628:LDK65631 LMD65628:LNG65631 LVZ65628:LXC65631 MFV65628:MGY65631 MPR65628:MQU65631 MZN65628:NAQ65631 NJJ65628:NKM65631 NTF65628:NUI65631 ODB65628:OEE65631 OMX65628:OOA65631 OWT65628:OXW65631 PGP65628:PHS65631 PQL65628:PRO65631 QAH65628:QBK65631 QKD65628:QLG65631 QTZ65628:QVC65631 RDV65628:REY65631 RNR65628:ROU65631 RXN65628:RYQ65631 SHJ65628:SIM65631 SRF65628:SSI65631 TBB65628:TCE65631 TKX65628:TMA65631 TUT65628:TVW65631 UEP65628:UFS65631 UOL65628:UPO65631 UYH65628:UZK65631 VID65628:VJG65631 VRZ65628:VTC65631 WBV65628:WCY65631 WLR65628:WMU65631 WVN65628:WWQ65631 D131164:AQ131167 JB131164:KE131167 SX131164:UA131167 ACT131164:ADW131167 AMP131164:ANS131167 AWL131164:AXO131167 BGH131164:BHK131167 BQD131164:BRG131167 BZZ131164:CBC131167 CJV131164:CKY131167 CTR131164:CUU131167 DDN131164:DEQ131167 DNJ131164:DOM131167 DXF131164:DYI131167 EHB131164:EIE131167 EQX131164:ESA131167 FAT131164:FBW131167 FKP131164:FLS131167 FUL131164:FVO131167 GEH131164:GFK131167 GOD131164:GPG131167 GXZ131164:GZC131167 HHV131164:HIY131167 HRR131164:HSU131167 IBN131164:ICQ131167 ILJ131164:IMM131167 IVF131164:IWI131167 JFB131164:JGE131167 JOX131164:JQA131167 JYT131164:JZW131167 KIP131164:KJS131167 KSL131164:KTO131167 LCH131164:LDK131167 LMD131164:LNG131167 LVZ131164:LXC131167 MFV131164:MGY131167 MPR131164:MQU131167 MZN131164:NAQ131167 NJJ131164:NKM131167 NTF131164:NUI131167 ODB131164:OEE131167 OMX131164:OOA131167 OWT131164:OXW131167 PGP131164:PHS131167 PQL131164:PRO131167 QAH131164:QBK131167 QKD131164:QLG131167 QTZ131164:QVC131167 RDV131164:REY131167 RNR131164:ROU131167 RXN131164:RYQ131167 SHJ131164:SIM131167 SRF131164:SSI131167 TBB131164:TCE131167 TKX131164:TMA131167 TUT131164:TVW131167 UEP131164:UFS131167 UOL131164:UPO131167 UYH131164:UZK131167 VID131164:VJG131167 VRZ131164:VTC131167 WBV131164:WCY131167 WLR131164:WMU131167 WVN131164:WWQ131167 D196700:AQ196703 JB196700:KE196703 SX196700:UA196703 ACT196700:ADW196703 AMP196700:ANS196703 AWL196700:AXO196703 BGH196700:BHK196703 BQD196700:BRG196703 BZZ196700:CBC196703 CJV196700:CKY196703 CTR196700:CUU196703 DDN196700:DEQ196703 DNJ196700:DOM196703 DXF196700:DYI196703 EHB196700:EIE196703 EQX196700:ESA196703 FAT196700:FBW196703 FKP196700:FLS196703 FUL196700:FVO196703 GEH196700:GFK196703 GOD196700:GPG196703 GXZ196700:GZC196703 HHV196700:HIY196703 HRR196700:HSU196703 IBN196700:ICQ196703 ILJ196700:IMM196703 IVF196700:IWI196703 JFB196700:JGE196703 JOX196700:JQA196703 JYT196700:JZW196703 KIP196700:KJS196703 KSL196700:KTO196703 LCH196700:LDK196703 LMD196700:LNG196703 LVZ196700:LXC196703 MFV196700:MGY196703 MPR196700:MQU196703 MZN196700:NAQ196703 NJJ196700:NKM196703 NTF196700:NUI196703 ODB196700:OEE196703 OMX196700:OOA196703 OWT196700:OXW196703 PGP196700:PHS196703 PQL196700:PRO196703 QAH196700:QBK196703 QKD196700:QLG196703 QTZ196700:QVC196703 RDV196700:REY196703 RNR196700:ROU196703 RXN196700:RYQ196703 SHJ196700:SIM196703 SRF196700:SSI196703 TBB196700:TCE196703 TKX196700:TMA196703 TUT196700:TVW196703 UEP196700:UFS196703 UOL196700:UPO196703 UYH196700:UZK196703 VID196700:VJG196703 VRZ196700:VTC196703 WBV196700:WCY196703 WLR196700:WMU196703 WVN196700:WWQ196703 D262236:AQ262239 JB262236:KE262239 SX262236:UA262239 ACT262236:ADW262239 AMP262236:ANS262239 AWL262236:AXO262239 BGH262236:BHK262239 BQD262236:BRG262239 BZZ262236:CBC262239 CJV262236:CKY262239 CTR262236:CUU262239 DDN262236:DEQ262239 DNJ262236:DOM262239 DXF262236:DYI262239 EHB262236:EIE262239 EQX262236:ESA262239 FAT262236:FBW262239 FKP262236:FLS262239 FUL262236:FVO262239 GEH262236:GFK262239 GOD262236:GPG262239 GXZ262236:GZC262239 HHV262236:HIY262239 HRR262236:HSU262239 IBN262236:ICQ262239 ILJ262236:IMM262239 IVF262236:IWI262239 JFB262236:JGE262239 JOX262236:JQA262239 JYT262236:JZW262239 KIP262236:KJS262239 KSL262236:KTO262239 LCH262236:LDK262239 LMD262236:LNG262239 LVZ262236:LXC262239 MFV262236:MGY262239 MPR262236:MQU262239 MZN262236:NAQ262239 NJJ262236:NKM262239 NTF262236:NUI262239 ODB262236:OEE262239 OMX262236:OOA262239 OWT262236:OXW262239 PGP262236:PHS262239 PQL262236:PRO262239 QAH262236:QBK262239 QKD262236:QLG262239 QTZ262236:QVC262239 RDV262236:REY262239 RNR262236:ROU262239 RXN262236:RYQ262239 SHJ262236:SIM262239 SRF262236:SSI262239 TBB262236:TCE262239 TKX262236:TMA262239 TUT262236:TVW262239 UEP262236:UFS262239 UOL262236:UPO262239 UYH262236:UZK262239 VID262236:VJG262239 VRZ262236:VTC262239 WBV262236:WCY262239 WLR262236:WMU262239 WVN262236:WWQ262239 D327772:AQ327775 JB327772:KE327775 SX327772:UA327775 ACT327772:ADW327775 AMP327772:ANS327775 AWL327772:AXO327775 BGH327772:BHK327775 BQD327772:BRG327775 BZZ327772:CBC327775 CJV327772:CKY327775 CTR327772:CUU327775 DDN327772:DEQ327775 DNJ327772:DOM327775 DXF327772:DYI327775 EHB327772:EIE327775 EQX327772:ESA327775 FAT327772:FBW327775 FKP327772:FLS327775 FUL327772:FVO327775 GEH327772:GFK327775 GOD327772:GPG327775 GXZ327772:GZC327775 HHV327772:HIY327775 HRR327772:HSU327775 IBN327772:ICQ327775 ILJ327772:IMM327775 IVF327772:IWI327775 JFB327772:JGE327775 JOX327772:JQA327775 JYT327772:JZW327775 KIP327772:KJS327775 KSL327772:KTO327775 LCH327772:LDK327775 LMD327772:LNG327775 LVZ327772:LXC327775 MFV327772:MGY327775 MPR327772:MQU327775 MZN327772:NAQ327775 NJJ327772:NKM327775 NTF327772:NUI327775 ODB327772:OEE327775 OMX327772:OOA327775 OWT327772:OXW327775 PGP327772:PHS327775 PQL327772:PRO327775 QAH327772:QBK327775 QKD327772:QLG327775 QTZ327772:QVC327775 RDV327772:REY327775 RNR327772:ROU327775 RXN327772:RYQ327775 SHJ327772:SIM327775 SRF327772:SSI327775 TBB327772:TCE327775 TKX327772:TMA327775 TUT327772:TVW327775 UEP327772:UFS327775 UOL327772:UPO327775 UYH327772:UZK327775 VID327772:VJG327775 VRZ327772:VTC327775 WBV327772:WCY327775 WLR327772:WMU327775 WVN327772:WWQ327775 D393308:AQ393311 JB393308:KE393311 SX393308:UA393311 ACT393308:ADW393311 AMP393308:ANS393311 AWL393308:AXO393311 BGH393308:BHK393311 BQD393308:BRG393311 BZZ393308:CBC393311 CJV393308:CKY393311 CTR393308:CUU393311 DDN393308:DEQ393311 DNJ393308:DOM393311 DXF393308:DYI393311 EHB393308:EIE393311 EQX393308:ESA393311 FAT393308:FBW393311 FKP393308:FLS393311 FUL393308:FVO393311 GEH393308:GFK393311 GOD393308:GPG393311 GXZ393308:GZC393311 HHV393308:HIY393311 HRR393308:HSU393311 IBN393308:ICQ393311 ILJ393308:IMM393311 IVF393308:IWI393311 JFB393308:JGE393311 JOX393308:JQA393311 JYT393308:JZW393311 KIP393308:KJS393311 KSL393308:KTO393311 LCH393308:LDK393311 LMD393308:LNG393311 LVZ393308:LXC393311 MFV393308:MGY393311 MPR393308:MQU393311 MZN393308:NAQ393311 NJJ393308:NKM393311 NTF393308:NUI393311 ODB393308:OEE393311 OMX393308:OOA393311 OWT393308:OXW393311 PGP393308:PHS393311 PQL393308:PRO393311 QAH393308:QBK393311 QKD393308:QLG393311 QTZ393308:QVC393311 RDV393308:REY393311 RNR393308:ROU393311 RXN393308:RYQ393311 SHJ393308:SIM393311 SRF393308:SSI393311 TBB393308:TCE393311 TKX393308:TMA393311 TUT393308:TVW393311 UEP393308:UFS393311 UOL393308:UPO393311 UYH393308:UZK393311 VID393308:VJG393311 VRZ393308:VTC393311 WBV393308:WCY393311 WLR393308:WMU393311 WVN393308:WWQ393311 D458844:AQ458847 JB458844:KE458847 SX458844:UA458847 ACT458844:ADW458847 AMP458844:ANS458847 AWL458844:AXO458847 BGH458844:BHK458847 BQD458844:BRG458847 BZZ458844:CBC458847 CJV458844:CKY458847 CTR458844:CUU458847 DDN458844:DEQ458847 DNJ458844:DOM458847 DXF458844:DYI458847 EHB458844:EIE458847 EQX458844:ESA458847 FAT458844:FBW458847 FKP458844:FLS458847 FUL458844:FVO458847 GEH458844:GFK458847 GOD458844:GPG458847 GXZ458844:GZC458847 HHV458844:HIY458847 HRR458844:HSU458847 IBN458844:ICQ458847 ILJ458844:IMM458847 IVF458844:IWI458847 JFB458844:JGE458847 JOX458844:JQA458847 JYT458844:JZW458847 KIP458844:KJS458847 KSL458844:KTO458847 LCH458844:LDK458847 LMD458844:LNG458847 LVZ458844:LXC458847 MFV458844:MGY458847 MPR458844:MQU458847 MZN458844:NAQ458847 NJJ458844:NKM458847 NTF458844:NUI458847 ODB458844:OEE458847 OMX458844:OOA458847 OWT458844:OXW458847 PGP458844:PHS458847 PQL458844:PRO458847 QAH458844:QBK458847 QKD458844:QLG458847 QTZ458844:QVC458847 RDV458844:REY458847 RNR458844:ROU458847 RXN458844:RYQ458847 SHJ458844:SIM458847 SRF458844:SSI458847 TBB458844:TCE458847 TKX458844:TMA458847 TUT458844:TVW458847 UEP458844:UFS458847 UOL458844:UPO458847 UYH458844:UZK458847 VID458844:VJG458847 VRZ458844:VTC458847 WBV458844:WCY458847 WLR458844:WMU458847 WVN458844:WWQ458847 D524380:AQ524383 JB524380:KE524383 SX524380:UA524383 ACT524380:ADW524383 AMP524380:ANS524383 AWL524380:AXO524383 BGH524380:BHK524383 BQD524380:BRG524383 BZZ524380:CBC524383 CJV524380:CKY524383 CTR524380:CUU524383 DDN524380:DEQ524383 DNJ524380:DOM524383 DXF524380:DYI524383 EHB524380:EIE524383 EQX524380:ESA524383 FAT524380:FBW524383 FKP524380:FLS524383 FUL524380:FVO524383 GEH524380:GFK524383 GOD524380:GPG524383 GXZ524380:GZC524383 HHV524380:HIY524383 HRR524380:HSU524383 IBN524380:ICQ524383 ILJ524380:IMM524383 IVF524380:IWI524383 JFB524380:JGE524383 JOX524380:JQA524383 JYT524380:JZW524383 KIP524380:KJS524383 KSL524380:KTO524383 LCH524380:LDK524383 LMD524380:LNG524383 LVZ524380:LXC524383 MFV524380:MGY524383 MPR524380:MQU524383 MZN524380:NAQ524383 NJJ524380:NKM524383 NTF524380:NUI524383 ODB524380:OEE524383 OMX524380:OOA524383 OWT524380:OXW524383 PGP524380:PHS524383 PQL524380:PRO524383 QAH524380:QBK524383 QKD524380:QLG524383 QTZ524380:QVC524383 RDV524380:REY524383 RNR524380:ROU524383 RXN524380:RYQ524383 SHJ524380:SIM524383 SRF524380:SSI524383 TBB524380:TCE524383 TKX524380:TMA524383 TUT524380:TVW524383 UEP524380:UFS524383 UOL524380:UPO524383 UYH524380:UZK524383 VID524380:VJG524383 VRZ524380:VTC524383 WBV524380:WCY524383 WLR524380:WMU524383 WVN524380:WWQ524383 D589916:AQ589919 JB589916:KE589919 SX589916:UA589919 ACT589916:ADW589919 AMP589916:ANS589919 AWL589916:AXO589919 BGH589916:BHK589919 BQD589916:BRG589919 BZZ589916:CBC589919 CJV589916:CKY589919 CTR589916:CUU589919 DDN589916:DEQ589919 DNJ589916:DOM589919 DXF589916:DYI589919 EHB589916:EIE589919 EQX589916:ESA589919 FAT589916:FBW589919 FKP589916:FLS589919 FUL589916:FVO589919 GEH589916:GFK589919 GOD589916:GPG589919 GXZ589916:GZC589919 HHV589916:HIY589919 HRR589916:HSU589919 IBN589916:ICQ589919 ILJ589916:IMM589919 IVF589916:IWI589919 JFB589916:JGE589919 JOX589916:JQA589919 JYT589916:JZW589919 KIP589916:KJS589919 KSL589916:KTO589919 LCH589916:LDK589919 LMD589916:LNG589919 LVZ589916:LXC589919 MFV589916:MGY589919 MPR589916:MQU589919 MZN589916:NAQ589919 NJJ589916:NKM589919 NTF589916:NUI589919 ODB589916:OEE589919 OMX589916:OOA589919 OWT589916:OXW589919 PGP589916:PHS589919 PQL589916:PRO589919 QAH589916:QBK589919 QKD589916:QLG589919 QTZ589916:QVC589919 RDV589916:REY589919 RNR589916:ROU589919 RXN589916:RYQ589919 SHJ589916:SIM589919 SRF589916:SSI589919 TBB589916:TCE589919 TKX589916:TMA589919 TUT589916:TVW589919 UEP589916:UFS589919 UOL589916:UPO589919 UYH589916:UZK589919 VID589916:VJG589919 VRZ589916:VTC589919 WBV589916:WCY589919 WLR589916:WMU589919 WVN589916:WWQ589919 D655452:AQ655455 JB655452:KE655455 SX655452:UA655455 ACT655452:ADW655455 AMP655452:ANS655455 AWL655452:AXO655455 BGH655452:BHK655455 BQD655452:BRG655455 BZZ655452:CBC655455 CJV655452:CKY655455 CTR655452:CUU655455 DDN655452:DEQ655455 DNJ655452:DOM655455 DXF655452:DYI655455 EHB655452:EIE655455 EQX655452:ESA655455 FAT655452:FBW655455 FKP655452:FLS655455 FUL655452:FVO655455 GEH655452:GFK655455 GOD655452:GPG655455 GXZ655452:GZC655455 HHV655452:HIY655455 HRR655452:HSU655455 IBN655452:ICQ655455 ILJ655452:IMM655455 IVF655452:IWI655455 JFB655452:JGE655455 JOX655452:JQA655455 JYT655452:JZW655455 KIP655452:KJS655455 KSL655452:KTO655455 LCH655452:LDK655455 LMD655452:LNG655455 LVZ655452:LXC655455 MFV655452:MGY655455 MPR655452:MQU655455 MZN655452:NAQ655455 NJJ655452:NKM655455 NTF655452:NUI655455 ODB655452:OEE655455 OMX655452:OOA655455 OWT655452:OXW655455 PGP655452:PHS655455 PQL655452:PRO655455 QAH655452:QBK655455 QKD655452:QLG655455 QTZ655452:QVC655455 RDV655452:REY655455 RNR655452:ROU655455 RXN655452:RYQ655455 SHJ655452:SIM655455 SRF655452:SSI655455 TBB655452:TCE655455 TKX655452:TMA655455 TUT655452:TVW655455 UEP655452:UFS655455 UOL655452:UPO655455 UYH655452:UZK655455 VID655452:VJG655455 VRZ655452:VTC655455 WBV655452:WCY655455 WLR655452:WMU655455 WVN655452:WWQ655455 D720988:AQ720991 JB720988:KE720991 SX720988:UA720991 ACT720988:ADW720991 AMP720988:ANS720991 AWL720988:AXO720991 BGH720988:BHK720991 BQD720988:BRG720991 BZZ720988:CBC720991 CJV720988:CKY720991 CTR720988:CUU720991 DDN720988:DEQ720991 DNJ720988:DOM720991 DXF720988:DYI720991 EHB720988:EIE720991 EQX720988:ESA720991 FAT720988:FBW720991 FKP720988:FLS720991 FUL720988:FVO720991 GEH720988:GFK720991 GOD720988:GPG720991 GXZ720988:GZC720991 HHV720988:HIY720991 HRR720988:HSU720991 IBN720988:ICQ720991 ILJ720988:IMM720991 IVF720988:IWI720991 JFB720988:JGE720991 JOX720988:JQA720991 JYT720988:JZW720991 KIP720988:KJS720991 KSL720988:KTO720991 LCH720988:LDK720991 LMD720988:LNG720991 LVZ720988:LXC720991 MFV720988:MGY720991 MPR720988:MQU720991 MZN720988:NAQ720991 NJJ720988:NKM720991 NTF720988:NUI720991 ODB720988:OEE720991 OMX720988:OOA720991 OWT720988:OXW720991 PGP720988:PHS720991 PQL720988:PRO720991 QAH720988:QBK720991 QKD720988:QLG720991 QTZ720988:QVC720991 RDV720988:REY720991 RNR720988:ROU720991 RXN720988:RYQ720991 SHJ720988:SIM720991 SRF720988:SSI720991 TBB720988:TCE720991 TKX720988:TMA720991 TUT720988:TVW720991 UEP720988:UFS720991 UOL720988:UPO720991 UYH720988:UZK720991 VID720988:VJG720991 VRZ720988:VTC720991 WBV720988:WCY720991 WLR720988:WMU720991 WVN720988:WWQ720991 D786524:AQ786527 JB786524:KE786527 SX786524:UA786527 ACT786524:ADW786527 AMP786524:ANS786527 AWL786524:AXO786527 BGH786524:BHK786527 BQD786524:BRG786527 BZZ786524:CBC786527 CJV786524:CKY786527 CTR786524:CUU786527 DDN786524:DEQ786527 DNJ786524:DOM786527 DXF786524:DYI786527 EHB786524:EIE786527 EQX786524:ESA786527 FAT786524:FBW786527 FKP786524:FLS786527 FUL786524:FVO786527 GEH786524:GFK786527 GOD786524:GPG786527 GXZ786524:GZC786527 HHV786524:HIY786527 HRR786524:HSU786527 IBN786524:ICQ786527 ILJ786524:IMM786527 IVF786524:IWI786527 JFB786524:JGE786527 JOX786524:JQA786527 JYT786524:JZW786527 KIP786524:KJS786527 KSL786524:KTO786527 LCH786524:LDK786527 LMD786524:LNG786527 LVZ786524:LXC786527 MFV786524:MGY786527 MPR786524:MQU786527 MZN786524:NAQ786527 NJJ786524:NKM786527 NTF786524:NUI786527 ODB786524:OEE786527 OMX786524:OOA786527 OWT786524:OXW786527 PGP786524:PHS786527 PQL786524:PRO786527 QAH786524:QBK786527 QKD786524:QLG786527 QTZ786524:QVC786527 RDV786524:REY786527 RNR786524:ROU786527 RXN786524:RYQ786527 SHJ786524:SIM786527 SRF786524:SSI786527 TBB786524:TCE786527 TKX786524:TMA786527 TUT786524:TVW786527 UEP786524:UFS786527 UOL786524:UPO786527 UYH786524:UZK786527 VID786524:VJG786527 VRZ786524:VTC786527 WBV786524:WCY786527 WLR786524:WMU786527 WVN786524:WWQ786527 D852060:AQ852063 JB852060:KE852063 SX852060:UA852063 ACT852060:ADW852063 AMP852060:ANS852063 AWL852060:AXO852063 BGH852060:BHK852063 BQD852060:BRG852063 BZZ852060:CBC852063 CJV852060:CKY852063 CTR852060:CUU852063 DDN852060:DEQ852063 DNJ852060:DOM852063 DXF852060:DYI852063 EHB852060:EIE852063 EQX852060:ESA852063 FAT852060:FBW852063 FKP852060:FLS852063 FUL852060:FVO852063 GEH852060:GFK852063 GOD852060:GPG852063 GXZ852060:GZC852063 HHV852060:HIY852063 HRR852060:HSU852063 IBN852060:ICQ852063 ILJ852060:IMM852063 IVF852060:IWI852063 JFB852060:JGE852063 JOX852060:JQA852063 JYT852060:JZW852063 KIP852060:KJS852063 KSL852060:KTO852063 LCH852060:LDK852063 LMD852060:LNG852063 LVZ852060:LXC852063 MFV852060:MGY852063 MPR852060:MQU852063 MZN852060:NAQ852063 NJJ852060:NKM852063 NTF852060:NUI852063 ODB852060:OEE852063 OMX852060:OOA852063 OWT852060:OXW852063 PGP852060:PHS852063 PQL852060:PRO852063 QAH852060:QBK852063 QKD852060:QLG852063 QTZ852060:QVC852063 RDV852060:REY852063 RNR852060:ROU852063 RXN852060:RYQ852063 SHJ852060:SIM852063 SRF852060:SSI852063 TBB852060:TCE852063 TKX852060:TMA852063 TUT852060:TVW852063 UEP852060:UFS852063 UOL852060:UPO852063 UYH852060:UZK852063 VID852060:VJG852063 VRZ852060:VTC852063 WBV852060:WCY852063 WLR852060:WMU852063 WVN852060:WWQ852063 D917596:AQ917599 JB917596:KE917599 SX917596:UA917599 ACT917596:ADW917599 AMP917596:ANS917599 AWL917596:AXO917599 BGH917596:BHK917599 BQD917596:BRG917599 BZZ917596:CBC917599 CJV917596:CKY917599 CTR917596:CUU917599 DDN917596:DEQ917599 DNJ917596:DOM917599 DXF917596:DYI917599 EHB917596:EIE917599 EQX917596:ESA917599 FAT917596:FBW917599 FKP917596:FLS917599 FUL917596:FVO917599 GEH917596:GFK917599 GOD917596:GPG917599 GXZ917596:GZC917599 HHV917596:HIY917599 HRR917596:HSU917599 IBN917596:ICQ917599 ILJ917596:IMM917599 IVF917596:IWI917599 JFB917596:JGE917599 JOX917596:JQA917599 JYT917596:JZW917599 KIP917596:KJS917599 KSL917596:KTO917599 LCH917596:LDK917599 LMD917596:LNG917599 LVZ917596:LXC917599 MFV917596:MGY917599 MPR917596:MQU917599 MZN917596:NAQ917599 NJJ917596:NKM917599 NTF917596:NUI917599 ODB917596:OEE917599 OMX917596:OOA917599 OWT917596:OXW917599 PGP917596:PHS917599 PQL917596:PRO917599 QAH917596:QBK917599 QKD917596:QLG917599 QTZ917596:QVC917599 RDV917596:REY917599 RNR917596:ROU917599 RXN917596:RYQ917599 SHJ917596:SIM917599 SRF917596:SSI917599 TBB917596:TCE917599 TKX917596:TMA917599 TUT917596:TVW917599 UEP917596:UFS917599 UOL917596:UPO917599 UYH917596:UZK917599 VID917596:VJG917599 VRZ917596:VTC917599 WBV917596:WCY917599 WLR917596:WMU917599 WVN917596:WWQ917599 D983132:AQ983135 JB983132:KE983135 SX983132:UA983135 ACT983132:ADW983135 AMP983132:ANS983135 AWL983132:AXO983135 BGH983132:BHK983135 BQD983132:BRG983135 BZZ983132:CBC983135 CJV983132:CKY983135 CTR983132:CUU983135 DDN983132:DEQ983135 DNJ983132:DOM983135 DXF983132:DYI983135 EHB983132:EIE983135 EQX983132:ESA983135 FAT983132:FBW983135 FKP983132:FLS983135 FUL983132:FVO983135 GEH983132:GFK983135 GOD983132:GPG983135 GXZ983132:GZC983135 HHV983132:HIY983135 HRR983132:HSU983135 IBN983132:ICQ983135 ILJ983132:IMM983135 IVF983132:IWI983135 JFB983132:JGE983135 JOX983132:JQA983135 JYT983132:JZW983135 KIP983132:KJS983135 KSL983132:KTO983135 LCH983132:LDK983135 LMD983132:LNG983135 LVZ983132:LXC983135 MFV983132:MGY983135 MPR983132:MQU983135 MZN983132:NAQ983135 NJJ983132:NKM983135 NTF983132:NUI983135 ODB983132:OEE983135 OMX983132:OOA983135 OWT983132:OXW983135 PGP983132:PHS983135 PQL983132:PRO983135 QAH983132:QBK983135 QKD983132:QLG983135 QTZ983132:QVC983135 RDV983132:REY983135 RNR983132:ROU983135 RXN983132:RYQ983135 SHJ983132:SIM983135 SRF983132:SSI983135 TBB983132:TCE983135 TKX983132:TMA983135 TUT983132:TVW983135 UEP983132:UFS983135 UOL983132:UPO983135 UYH983132:UZK983135 VID983132:VJG983135 VRZ983132:VTC983135 WBV983132:WCY983135 WLR983132:WMU983135 WVN983132:WWQ983135 RDV135:REY135 WBV135:WCY135 RXN135:RYQ135 TBB135:TCE135 SHJ135:SIM135 SRF135:SSI135 QKD135:QLG135 WLR135:WMU135 JB139:KE140 SX139:UA140 ACT139:ADW140 AMP139:ANS140 AWL139:AXO140 BGH139:BHK140 BQD139:BRG140 BZZ139:CBC140 CJV139:CKY140 CTR139:CUU140 DDN139:DEQ140 DNJ139:DOM140 DXF139:DYI140 EHB139:EIE140 EQX139:ESA140 FAT139:FBW140 FKP139:FLS140 FUL139:FVO140 GEH139:GFK140 GOD139:GPG140 GXZ139:GZC140 HHV139:HIY140 HRR139:HSU140 IBN139:ICQ140 ILJ139:IMM140 IVF139:IWI140 JFB139:JGE140 JOX139:JQA140 JYT139:JZW140 KIP139:KJS140 KSL139:KTO140 LCH139:LDK140 LMD139:LNG140 LVZ139:LXC140 MFV139:MGY140 MPR139:MQU140 MZN139:NAQ140 NJJ139:NKM140 NTF139:NUI140 ODB139:OEE140 OMX139:OOA140 OWT139:OXW140 PGP139:PHS140 PQL139:PRO140 QAH139:QBK140 QKD139:QLG140 QTZ139:QVC140 RDV139:REY140 RNR139:ROU140 RXN139:RYQ140 SHJ139:SIM140 SRF139:SSI140 TBB139:TCE140 TKX139:TMA140 TUT139:TVW140 UEP139:UFS140 UOL139:UPO140 UYH139:UZK140 VID139:VJG140 VRZ139:VTC140 WBV139:WCY140 WLR139:WMU140 WVN139:WWQ140 TUT135:TVW135 JB135:KE135 SX135:UA135 ACT135:ADW135 AMP135:ANS135 AWL135:AXO135 BGH135:BHK135 BQD135:BRG135 BZZ135:CBC135 CJV135:CKY135 CTR135:CUU135 DDN135:DEQ135 DNJ135:DOM135 DXF135:DYI135 EHB135:EIE135 EQX135:ESA135 FAT135:FBW135 FKP135:FLS135 FUL135:FVO135 GEH135:GFK135 GOD135:GPG135 GXZ135:GZC135 HHV135:HIY135 HRR135:HSU135 IBN135:ICQ135 ILJ135:IMM135 IVF135:IWI135 JFB135:JGE135 JOX135:JQA135 JYT135:JZW135 KIP135:KJS135 KSL135:KTO135 LCH135:LDK135 LMD135:LNG135 LVZ135:LXC135 MFV135:MGY135 MPR135:MQU135 MZN135:NAQ135 NJJ135:NKM135 NTF135:NUI135 ODB135:OEE135 OMX135:OOA135 OWT135:OXW135 PGP135:PHS135 PQL135:PRO135 QAH135:QBK135 WVN147:WWQ147 WLR147:WMU147 WBV147:WCY147 VRZ147:VTC147 VID147:VJG147 UYH147:UZK147 UOL147:UPO147 UEP147:UFS147 TUT147:TVW147 TKX147:TMA147 TBB147:TCE147 SRF147:SSI147 SHJ147:SIM147 RXN147:RYQ147 RNR147:ROU147 RDV147:REY147 QTZ147:QVC147 QKD147:QLG147 QAH147:QBK147 PQL147:PRO147 PGP147:PHS147 OWT147:OXW147 OMX147:OOA147 ODB147:OEE147 NTF147:NUI147 NJJ147:NKM147 MZN147:NAQ147 MPR147:MQU147 MFV147:MGY147 LVZ147:LXC147 LMD147:LNG147 LCH147:LDK147 KSL147:KTO147 KIP147:KJS147 JYT147:JZW147 JOX147:JQA147 JFB147:JGE147 IVF147:IWI147 ILJ147:IMM147 IBN147:ICQ147 HRR147:HSU147 HHV147:HIY147 GXZ147:GZC147 GOD147:GPG147 GEH147:GFK147 FUL147:FVO147 FKP147:FLS147 FAT147:FBW147 EQX147:ESA147 EHB147:EIE147 DXF147:DYI147 DNJ147:DOM147 DDN147:DEQ147 CTR147:CUU147 CJV147:CKY147 BZZ147:CBC147 BQD147:BRG147 BGH147:BHK147 AWL147:AXO147 AMP147:ANS147 ACT147:ADW147 SX147:UA147 JB147:KE147 WVN143:WWQ145 WLR143:WMU145 WBV143:WCY145 VRZ143:VTC145 VID143:VJG145 UYH143:UZK145 UOL143:UPO145 UEP143:UFS145 TUT143:TVW145 TKX143:TMA145 TBB143:TCE145 SRF143:SSI145 SHJ143:SIM145 RXN143:RYQ145 RNR143:ROU145 RDV143:REY145 QTZ143:QVC145 QKD143:QLG145 QAH143:QBK145 PQL143:PRO145 PGP143:PHS145 OWT143:OXW145 OMX143:OOA145 ODB143:OEE145 NTF143:NUI145 NJJ143:NKM145 MZN143:NAQ145 MPR143:MQU145 MFV143:MGY145 LVZ143:LXC145 LMD143:LNG145 LCH143:LDK145 KSL143:KTO145 KIP143:KJS145 JYT143:JZW145 JOX143:JQA145 JFB143:JGE145 IVF143:IWI145 ILJ143:IMM145 IBN143:ICQ145 HRR143:HSU145 HHV143:HIY145 GXZ143:GZC145 GOD143:GPG145 GEH143:GFK145 FUL143:FVO145 FKP143:FLS145 FAT143:FBW145 EQX143:ESA145 EHB143:EIE145 DXF143:DYI145 DNJ143:DOM145 DDN143:DEQ145 CTR143:CUU145 CJV143:CKY145 BZZ143:CBC145 BQD143:BRG145 BGH143:BHK145 AWL143:AXO145 AMP143:ANS145 ACT143:ADW145 SX143:UA145 JB143:KE145 WVN105:WWQ109 WLR105:WMU109 WBV105:WCY109 VRZ105:VTC109 VID105:VJG109 UYH105:UZK109 UOL105:UPO109 UEP105:UFS109 TUT105:TVW109 TKX105:TMA109 TBB105:TCE109 SRF105:SSI109 SHJ105:SIM109 RXN105:RYQ109 RNR105:ROU109 RDV105:REY109 QTZ105:QVC109 QKD105:QLG109 QAH105:QBK109 PQL105:PRO109 PGP105:PHS109 OWT105:OXW109 OMX105:OOA109 ODB105:OEE109 NTF105:NUI109 NJJ105:NKM109 MZN105:NAQ109 MPR105:MQU109 MFV105:MGY109 LVZ105:LXC109 LMD105:LNG109 LCH105:LDK109 KSL105:KTO109 KIP105:KJS109 JYT105:JZW109 JOX105:JQA109 JFB105:JGE109 IVF105:IWI109 ILJ105:IMM109 IBN105:ICQ109 HRR105:HSU109 HHV105:HIY109 GXZ105:GZC109 GOD105:GPG109 GEH105:GFK109 FUL105:FVO109 FKP105:FLS109 FAT105:FBW109 EQX105:ESA109 EHB105:EIE109 DXF105:DYI109 DNJ105:DOM109 DDN105:DEQ109 CTR105:CUU109 CJV105:CKY109 BZZ105:CBC109 BQD105:BRG109 BGH105:BHK109 AWL105:AXO109 AMP105:ANS109 ACT105:ADW109 SX105:UA109 JB105:KE109</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K69"/>
  <sheetViews>
    <sheetView workbookViewId="0">
      <selection activeCell="A5" sqref="A5"/>
    </sheetView>
  </sheetViews>
  <sheetFormatPr defaultColWidth="9.1796875" defaultRowHeight="14.5" x14ac:dyDescent="0.35"/>
  <cols>
    <col min="1" max="1" width="13.81640625" style="219" customWidth="1"/>
    <col min="2" max="2" width="13.7265625" style="219" customWidth="1"/>
    <col min="3" max="3" width="12.54296875" style="219" customWidth="1"/>
    <col min="4" max="4" width="25.1796875" style="219" customWidth="1"/>
    <col min="5" max="7" width="12.7265625" style="219" customWidth="1"/>
    <col min="8" max="8" width="30.54296875" style="219" customWidth="1"/>
    <col min="9" max="16384" width="9.1796875" style="219"/>
  </cols>
  <sheetData>
    <row r="1" spans="1:10" ht="65.25" customHeight="1" x14ac:dyDescent="0.5">
      <c r="A1" s="382" t="s">
        <v>91</v>
      </c>
      <c r="B1" s="383"/>
      <c r="C1" s="383"/>
      <c r="D1" s="383"/>
      <c r="E1" s="383"/>
      <c r="F1" s="383"/>
      <c r="G1" s="384"/>
      <c r="H1" s="223"/>
    </row>
    <row r="2" spans="1:10" ht="46.5" customHeight="1" thickBot="1" x14ac:dyDescent="0.4">
      <c r="A2" s="385" t="s">
        <v>88</v>
      </c>
      <c r="B2" s="386"/>
      <c r="C2" s="386"/>
      <c r="D2" s="386"/>
      <c r="E2" s="386"/>
      <c r="F2" s="386"/>
    </row>
    <row r="3" spans="1:10" ht="22" customHeight="1" x14ac:dyDescent="0.45">
      <c r="A3" s="157" t="s">
        <v>244</v>
      </c>
      <c r="B3" s="387" t="str">
        <f>IF(COUNTBLANK('Student data'!D24:AQ24)=40,"No student is selected",'Student data'!AU25)</f>
        <v>No student is selected</v>
      </c>
      <c r="C3" s="388"/>
      <c r="D3" s="389"/>
      <c r="E3" s="390"/>
      <c r="F3" s="275"/>
    </row>
    <row r="4" spans="1:10" ht="22" customHeight="1" thickBot="1" x14ac:dyDescent="0.4">
      <c r="A4" s="158" t="s">
        <v>245</v>
      </c>
      <c r="B4" s="159" t="str">
        <f>'Student data'!N8</f>
        <v>0/300</v>
      </c>
      <c r="C4" s="391" t="s">
        <v>246</v>
      </c>
      <c r="D4" s="391"/>
      <c r="E4" s="160" t="str">
        <f>'Student data'!O8</f>
        <v>Grade U</v>
      </c>
      <c r="F4" s="275"/>
    </row>
    <row r="5" spans="1:10" ht="22" customHeight="1" thickBot="1" x14ac:dyDescent="0.4">
      <c r="A5" s="276"/>
      <c r="B5" s="392"/>
      <c r="C5" s="393"/>
      <c r="D5" s="277"/>
      <c r="E5" s="277"/>
      <c r="F5" s="275"/>
    </row>
    <row r="6" spans="1:10" s="278" customFormat="1" ht="47.25" customHeight="1" thickBot="1" x14ac:dyDescent="0.4">
      <c r="A6" s="394" t="s">
        <v>249</v>
      </c>
      <c r="B6" s="395"/>
      <c r="C6" s="395"/>
      <c r="D6" s="395"/>
      <c r="E6" s="155" t="s">
        <v>242</v>
      </c>
      <c r="F6" s="155" t="s">
        <v>4</v>
      </c>
      <c r="G6" s="156" t="s">
        <v>243</v>
      </c>
      <c r="I6" s="300" t="s">
        <v>129</v>
      </c>
      <c r="J6" s="301"/>
    </row>
    <row r="7" spans="1:10" x14ac:dyDescent="0.35">
      <c r="A7" s="211"/>
      <c r="B7" s="19"/>
      <c r="C7" s="19"/>
      <c r="D7" s="19" t="s">
        <v>10</v>
      </c>
      <c r="E7" s="2">
        <f>SUMIF(D23:D58,"Number",C23:C58)</f>
        <v>14</v>
      </c>
      <c r="F7" s="2">
        <f>SUMIF(D23:D58,"Number",F23:F58)</f>
        <v>0</v>
      </c>
      <c r="G7" s="164">
        <f>F7/E7</f>
        <v>0</v>
      </c>
      <c r="I7" s="241">
        <v>9</v>
      </c>
      <c r="J7" s="242">
        <v>79</v>
      </c>
    </row>
    <row r="8" spans="1:10" x14ac:dyDescent="0.35">
      <c r="A8" s="212"/>
      <c r="B8" s="20"/>
      <c r="C8" s="20"/>
      <c r="D8" s="20" t="s">
        <v>11</v>
      </c>
      <c r="E8" s="3">
        <f>SUMIF(D23:D58,"Algebra",C23:C58)</f>
        <v>34</v>
      </c>
      <c r="F8" s="3">
        <f>SUMIF(D23:D58,"Algebra",F23:F58)</f>
        <v>0</v>
      </c>
      <c r="G8" s="165">
        <f t="shared" ref="G8:G16" si="0">F8/E8</f>
        <v>0</v>
      </c>
      <c r="I8" s="243">
        <v>8</v>
      </c>
      <c r="J8" s="244">
        <v>65</v>
      </c>
    </row>
    <row r="9" spans="1:10" x14ac:dyDescent="0.35">
      <c r="A9" s="213"/>
      <c r="B9" s="21"/>
      <c r="C9" s="21"/>
      <c r="D9" s="21" t="s">
        <v>15</v>
      </c>
      <c r="E9" s="4">
        <f>SUMIF(D23:D58,"RPR",C23:C58)</f>
        <v>15</v>
      </c>
      <c r="F9" s="4">
        <f>SUMIF(D23:D58,"RPR",F23:F58)</f>
        <v>0</v>
      </c>
      <c r="G9" s="166">
        <f t="shared" si="0"/>
        <v>0</v>
      </c>
      <c r="I9" s="243">
        <v>7</v>
      </c>
      <c r="J9" s="244">
        <v>51</v>
      </c>
    </row>
    <row r="10" spans="1:10" x14ac:dyDescent="0.35">
      <c r="A10" s="214"/>
      <c r="B10" s="22"/>
      <c r="C10" s="22"/>
      <c r="D10" s="22" t="s">
        <v>7</v>
      </c>
      <c r="E10" s="5">
        <f>SUMIF(D23:D58,"Geometry and measures",C23:C58)</f>
        <v>26</v>
      </c>
      <c r="F10" s="5">
        <f>SUMIF(D23:D58,"Geometry and measures",F23:F58)</f>
        <v>0</v>
      </c>
      <c r="G10" s="167">
        <f t="shared" si="0"/>
        <v>0</v>
      </c>
      <c r="I10" s="243">
        <v>6</v>
      </c>
      <c r="J10" s="244">
        <v>39</v>
      </c>
    </row>
    <row r="11" spans="1:10" x14ac:dyDescent="0.35">
      <c r="A11" s="215"/>
      <c r="B11" s="23"/>
      <c r="C11" s="23"/>
      <c r="D11" s="23" t="s">
        <v>16</v>
      </c>
      <c r="E11" s="6">
        <f>SUMIF(D23:D58,"Probability",C23:C58)</f>
        <v>0</v>
      </c>
      <c r="F11" s="6">
        <f>SUMIF(D23:D58,"Probability",F23:F58)</f>
        <v>0</v>
      </c>
      <c r="G11" s="168" t="s">
        <v>114</v>
      </c>
      <c r="I11" s="243">
        <v>5</v>
      </c>
      <c r="J11" s="244">
        <v>28</v>
      </c>
    </row>
    <row r="12" spans="1:10" x14ac:dyDescent="0.35">
      <c r="A12" s="216"/>
      <c r="B12" s="25"/>
      <c r="C12" s="25"/>
      <c r="D12" s="25" t="s">
        <v>5</v>
      </c>
      <c r="E12" s="7">
        <f>SUMIF(D23:D58,"Statistics",C23:C58)</f>
        <v>11</v>
      </c>
      <c r="F12" s="7">
        <f>SUMIF(D23:D58,"Statistics",F23:F58)</f>
        <v>0</v>
      </c>
      <c r="G12" s="169">
        <f t="shared" si="0"/>
        <v>0</v>
      </c>
      <c r="I12" s="243">
        <v>4</v>
      </c>
      <c r="J12" s="244">
        <v>17</v>
      </c>
    </row>
    <row r="13" spans="1:10" x14ac:dyDescent="0.35">
      <c r="A13" s="61"/>
      <c r="B13" s="29"/>
      <c r="C13" s="29"/>
      <c r="D13" s="8"/>
      <c r="E13" s="9"/>
      <c r="F13" s="9"/>
      <c r="G13" s="170"/>
      <c r="I13" s="243">
        <v>3</v>
      </c>
      <c r="J13" s="244">
        <v>11</v>
      </c>
    </row>
    <row r="14" spans="1:10" ht="15" thickBot="1" x14ac:dyDescent="0.4">
      <c r="A14" s="217"/>
      <c r="B14" s="26"/>
      <c r="C14" s="26"/>
      <c r="D14" s="26" t="s">
        <v>8</v>
      </c>
      <c r="E14" s="10">
        <f>SUMIF(E23:E58,"AO1",C23:C58)</f>
        <v>24</v>
      </c>
      <c r="F14" s="10">
        <f>SUMIF(E23:E58,"AO1",F23:F58)</f>
        <v>0</v>
      </c>
      <c r="G14" s="171">
        <f t="shared" si="0"/>
        <v>0</v>
      </c>
      <c r="I14" s="245" t="s">
        <v>87</v>
      </c>
      <c r="J14" s="246">
        <v>0</v>
      </c>
    </row>
    <row r="15" spans="1:10" x14ac:dyDescent="0.35">
      <c r="A15" s="209"/>
      <c r="B15" s="27"/>
      <c r="C15" s="27"/>
      <c r="D15" s="27" t="s">
        <v>6</v>
      </c>
      <c r="E15" s="11">
        <f>SUMIF(E23:E58,"AO2",C23:C58)</f>
        <v>33</v>
      </c>
      <c r="F15" s="11">
        <f>SUMIF(E23:E58,"AO2",F23:F58)</f>
        <v>0</v>
      </c>
      <c r="G15" s="172">
        <f t="shared" si="0"/>
        <v>0</v>
      </c>
    </row>
    <row r="16" spans="1:10" x14ac:dyDescent="0.35">
      <c r="A16" s="208"/>
      <c r="B16" s="210"/>
      <c r="C16" s="210"/>
      <c r="D16" s="210" t="s">
        <v>9</v>
      </c>
      <c r="E16" s="12">
        <f>SUMIF(E23:E58,"AO3",C23:C58)</f>
        <v>43</v>
      </c>
      <c r="F16" s="12">
        <f>SUMIF(E23:E58,"AO3",F23:F58)</f>
        <v>0</v>
      </c>
      <c r="G16" s="173">
        <f t="shared" si="0"/>
        <v>0</v>
      </c>
    </row>
    <row r="17" spans="1:11" x14ac:dyDescent="0.35">
      <c r="A17" s="61"/>
      <c r="B17" s="29"/>
      <c r="C17" s="29"/>
      <c r="D17" s="8"/>
      <c r="E17" s="9"/>
      <c r="F17" s="9"/>
      <c r="G17" s="83"/>
    </row>
    <row r="18" spans="1:11" x14ac:dyDescent="0.35">
      <c r="A18" s="174"/>
      <c r="B18" s="175"/>
      <c r="C18" s="175"/>
      <c r="D18" s="175" t="s">
        <v>177</v>
      </c>
      <c r="E18" s="33">
        <f>SUMIF(B23:B58,"&lt;&gt;",C23:C58)</f>
        <v>25</v>
      </c>
      <c r="F18" s="33">
        <f>SUMIF(B23:B58,"&lt;&gt;",F23:F58)</f>
        <v>0</v>
      </c>
      <c r="G18" s="176">
        <f>F18/E18</f>
        <v>0</v>
      </c>
    </row>
    <row r="19" spans="1:11" ht="15" thickBot="1" x14ac:dyDescent="0.4">
      <c r="A19" s="177"/>
      <c r="B19" s="35"/>
      <c r="C19" s="35"/>
      <c r="D19" s="35"/>
      <c r="E19" s="178"/>
      <c r="F19" s="178"/>
      <c r="G19" s="179"/>
    </row>
    <row r="20" spans="1:11" ht="16" thickBot="1" x14ac:dyDescent="0.4">
      <c r="A20" s="180"/>
      <c r="B20" s="181"/>
      <c r="C20" s="181"/>
      <c r="D20" s="181" t="s">
        <v>93</v>
      </c>
      <c r="E20" s="161">
        <v>100</v>
      </c>
      <c r="F20" s="162">
        <f>SUM(F23:F58)</f>
        <v>0</v>
      </c>
      <c r="G20" s="163">
        <f>F20/E20</f>
        <v>0</v>
      </c>
      <c r="H20" s="376" t="str">
        <f>"Grade "&amp;IF(F20&lt;J13,"u",IF(F20&lt;J12,"3",IF(F20&lt;J11,"4",IF(F20&lt;J10,"5",IF(F20&lt;J9,"6",IF(F20&lt;J8,"7",IF(F20&lt;J7,"8","9")))))))</f>
        <v>Grade u</v>
      </c>
      <c r="I20" s="377"/>
      <c r="J20" s="378"/>
    </row>
    <row r="21" spans="1:11" ht="15" thickBot="1" x14ac:dyDescent="0.4">
      <c r="A21" s="280"/>
      <c r="H21" s="368"/>
      <c r="I21" s="369"/>
      <c r="J21" s="370"/>
      <c r="K21" s="222"/>
    </row>
    <row r="22" spans="1:11" ht="46" customHeight="1" thickBot="1" x14ac:dyDescent="0.4">
      <c r="A22" s="204" t="s">
        <v>0</v>
      </c>
      <c r="B22" s="218" t="s">
        <v>184</v>
      </c>
      <c r="C22" s="218" t="s">
        <v>1</v>
      </c>
      <c r="D22" s="218" t="s">
        <v>2</v>
      </c>
      <c r="E22" s="218" t="s">
        <v>3</v>
      </c>
      <c r="F22" s="218" t="s">
        <v>4</v>
      </c>
      <c r="G22" s="218" t="s">
        <v>126</v>
      </c>
      <c r="H22" s="379" t="s">
        <v>36</v>
      </c>
      <c r="I22" s="380"/>
      <c r="J22" s="381"/>
    </row>
    <row r="23" spans="1:11" ht="15" customHeight="1" x14ac:dyDescent="0.35">
      <c r="A23" s="206" t="s">
        <v>131</v>
      </c>
      <c r="B23" s="199"/>
      <c r="C23" s="201">
        <v>1</v>
      </c>
      <c r="D23" s="201" t="s">
        <v>10</v>
      </c>
      <c r="E23" s="202" t="s">
        <v>8</v>
      </c>
      <c r="F23" s="203">
        <f>SUMIF('Student data'!$D$24:$AQ$24,"x",'Student data'!D42:AQ42)</f>
        <v>0</v>
      </c>
      <c r="G23" s="289">
        <f t="shared" ref="G23:G44" si="1">F23/C23</f>
        <v>0</v>
      </c>
      <c r="H23" s="365" t="s">
        <v>216</v>
      </c>
      <c r="I23" s="366"/>
      <c r="J23" s="367"/>
    </row>
    <row r="24" spans="1:11" ht="15" customHeight="1" x14ac:dyDescent="0.35">
      <c r="A24" s="182" t="s">
        <v>132</v>
      </c>
      <c r="B24" s="24"/>
      <c r="C24" s="17">
        <v>1</v>
      </c>
      <c r="D24" s="17" t="s">
        <v>10</v>
      </c>
      <c r="E24" s="18" t="s">
        <v>8</v>
      </c>
      <c r="F24" s="30">
        <f>SUMIF('Student data'!$D$24:$AQ$24,"x",'Student data'!D43:AQ43)</f>
        <v>0</v>
      </c>
      <c r="G24" s="290">
        <f t="shared" si="1"/>
        <v>0</v>
      </c>
      <c r="H24" s="371" t="s">
        <v>216</v>
      </c>
      <c r="I24" s="363"/>
      <c r="J24" s="364"/>
    </row>
    <row r="25" spans="1:11" ht="15" customHeight="1" x14ac:dyDescent="0.35">
      <c r="A25" s="182" t="s">
        <v>115</v>
      </c>
      <c r="B25" s="24"/>
      <c r="C25" s="17">
        <v>1</v>
      </c>
      <c r="D25" s="17" t="s">
        <v>10</v>
      </c>
      <c r="E25" s="18" t="s">
        <v>8</v>
      </c>
      <c r="F25" s="30">
        <f>SUMIF('Student data'!$D$24:$AQ$24,"x",'Student data'!D44:AQ44)</f>
        <v>0</v>
      </c>
      <c r="G25" s="290">
        <f t="shared" si="1"/>
        <v>0</v>
      </c>
      <c r="H25" s="362" t="s">
        <v>217</v>
      </c>
      <c r="I25" s="363"/>
      <c r="J25" s="364"/>
    </row>
    <row r="26" spans="1:11" ht="15" customHeight="1" x14ac:dyDescent="0.35">
      <c r="A26" s="182">
        <v>2</v>
      </c>
      <c r="B26" s="152" t="s">
        <v>174</v>
      </c>
      <c r="C26" s="17">
        <v>4</v>
      </c>
      <c r="D26" s="17" t="s">
        <v>10</v>
      </c>
      <c r="E26" s="18" t="s">
        <v>9</v>
      </c>
      <c r="F26" s="30">
        <f>SUMIF('Student data'!$D$24:$AQ$24,"x",'Student data'!D45:AQ45)</f>
        <v>0</v>
      </c>
      <c r="G26" s="290">
        <f t="shared" si="1"/>
        <v>0</v>
      </c>
      <c r="H26" s="362" t="s">
        <v>209</v>
      </c>
      <c r="I26" s="363"/>
      <c r="J26" s="364"/>
    </row>
    <row r="27" spans="1:11" ht="15" customHeight="1" x14ac:dyDescent="0.35">
      <c r="A27" s="182">
        <v>3</v>
      </c>
      <c r="B27" s="152" t="s">
        <v>187</v>
      </c>
      <c r="C27" s="17">
        <v>4</v>
      </c>
      <c r="D27" s="17" t="s">
        <v>89</v>
      </c>
      <c r="E27" s="18" t="s">
        <v>9</v>
      </c>
      <c r="F27" s="30">
        <f>SUMIF('Student data'!$D$24:$AQ$24,"x",'Student data'!D46:AQ46)</f>
        <v>0</v>
      </c>
      <c r="G27" s="290">
        <f t="shared" si="1"/>
        <v>0</v>
      </c>
      <c r="H27" s="362" t="s">
        <v>210</v>
      </c>
      <c r="I27" s="363"/>
      <c r="J27" s="364"/>
    </row>
    <row r="28" spans="1:11" ht="15" customHeight="1" x14ac:dyDescent="0.35">
      <c r="A28" s="183" t="s">
        <v>133</v>
      </c>
      <c r="B28" s="24"/>
      <c r="C28" s="17">
        <v>5</v>
      </c>
      <c r="D28" s="17" t="s">
        <v>11</v>
      </c>
      <c r="E28" s="18" t="s">
        <v>9</v>
      </c>
      <c r="F28" s="30">
        <f>SUMIF('Student data'!$D$24:$AQ$24,"x",'Student data'!D47:AQ47)</f>
        <v>0</v>
      </c>
      <c r="G28" s="290">
        <f t="shared" si="1"/>
        <v>0</v>
      </c>
      <c r="H28" s="371" t="s">
        <v>218</v>
      </c>
      <c r="I28" s="363"/>
      <c r="J28" s="364"/>
    </row>
    <row r="29" spans="1:11" ht="15" customHeight="1" x14ac:dyDescent="0.35">
      <c r="A29" s="183" t="s">
        <v>134</v>
      </c>
      <c r="B29" s="152" t="s">
        <v>188</v>
      </c>
      <c r="C29" s="17">
        <v>2</v>
      </c>
      <c r="D29" s="17" t="s">
        <v>7</v>
      </c>
      <c r="E29" s="18" t="s">
        <v>6</v>
      </c>
      <c r="F29" s="30">
        <f>SUMIF('Student data'!$D$24:$AQ$24,"x",'Student data'!D48:AQ48)</f>
        <v>0</v>
      </c>
      <c r="G29" s="290">
        <f t="shared" si="1"/>
        <v>0</v>
      </c>
      <c r="H29" s="362" t="s">
        <v>211</v>
      </c>
      <c r="I29" s="363"/>
      <c r="J29" s="364"/>
    </row>
    <row r="30" spans="1:11" ht="15" customHeight="1" x14ac:dyDescent="0.35">
      <c r="A30" s="183" t="s">
        <v>135</v>
      </c>
      <c r="B30" s="152" t="s">
        <v>189</v>
      </c>
      <c r="C30" s="17">
        <v>2</v>
      </c>
      <c r="D30" s="17" t="s">
        <v>7</v>
      </c>
      <c r="E30" s="18" t="s">
        <v>6</v>
      </c>
      <c r="F30" s="30">
        <f>SUMIF('Student data'!$D$24:$AQ$24,"x",'Student data'!D49:AQ49)</f>
        <v>0</v>
      </c>
      <c r="G30" s="290">
        <f t="shared" si="1"/>
        <v>0</v>
      </c>
      <c r="H30" s="362" t="s">
        <v>212</v>
      </c>
      <c r="I30" s="363"/>
      <c r="J30" s="364"/>
    </row>
    <row r="31" spans="1:11" ht="15" customHeight="1" x14ac:dyDescent="0.35">
      <c r="A31" s="183" t="s">
        <v>136</v>
      </c>
      <c r="B31" s="152" t="s">
        <v>190</v>
      </c>
      <c r="C31" s="17">
        <v>1</v>
      </c>
      <c r="D31" s="17" t="s">
        <v>7</v>
      </c>
      <c r="E31" s="18" t="s">
        <v>6</v>
      </c>
      <c r="F31" s="30">
        <f>SUMIF('Student data'!$D$24:$AQ$24,"x",'Student data'!D50:AQ50)</f>
        <v>0</v>
      </c>
      <c r="G31" s="290">
        <f t="shared" si="1"/>
        <v>0</v>
      </c>
      <c r="H31" s="362" t="s">
        <v>213</v>
      </c>
      <c r="I31" s="363"/>
      <c r="J31" s="364"/>
    </row>
    <row r="32" spans="1:11" ht="15" customHeight="1" x14ac:dyDescent="0.35">
      <c r="A32" s="183" t="s">
        <v>137</v>
      </c>
      <c r="B32" s="24"/>
      <c r="C32" s="17">
        <v>4</v>
      </c>
      <c r="D32" s="17" t="s">
        <v>7</v>
      </c>
      <c r="E32" s="18" t="s">
        <v>9</v>
      </c>
      <c r="F32" s="30">
        <f>SUMIF('Student data'!$D$24:$AQ$24,"x",'Student data'!D51:AQ51)</f>
        <v>0</v>
      </c>
      <c r="G32" s="290">
        <f t="shared" si="1"/>
        <v>0</v>
      </c>
      <c r="H32" s="362" t="s">
        <v>219</v>
      </c>
      <c r="I32" s="363"/>
      <c r="J32" s="364"/>
    </row>
    <row r="33" spans="1:10" ht="15" customHeight="1" x14ac:dyDescent="0.35">
      <c r="A33" s="183" t="s">
        <v>98</v>
      </c>
      <c r="B33" s="24"/>
      <c r="C33" s="17">
        <v>1</v>
      </c>
      <c r="D33" s="17" t="s">
        <v>11</v>
      </c>
      <c r="E33" s="18" t="s">
        <v>6</v>
      </c>
      <c r="F33" s="30">
        <f>SUMIF('Student data'!$D$24:$AQ$24,"x",'Student data'!D52:AQ52)</f>
        <v>0</v>
      </c>
      <c r="G33" s="290">
        <f t="shared" si="1"/>
        <v>0</v>
      </c>
      <c r="H33" s="362" t="s">
        <v>220</v>
      </c>
      <c r="I33" s="363"/>
      <c r="J33" s="364"/>
    </row>
    <row r="34" spans="1:10" ht="15" customHeight="1" x14ac:dyDescent="0.35">
      <c r="A34" s="183" t="s">
        <v>99</v>
      </c>
      <c r="B34" s="24"/>
      <c r="C34" s="17">
        <v>2</v>
      </c>
      <c r="D34" s="17" t="s">
        <v>11</v>
      </c>
      <c r="E34" s="18" t="s">
        <v>6</v>
      </c>
      <c r="F34" s="30">
        <f>SUMIF('Student data'!$D$24:$AQ$24,"x",'Student data'!D53:AQ53)</f>
        <v>0</v>
      </c>
      <c r="G34" s="290">
        <f t="shared" si="1"/>
        <v>0</v>
      </c>
      <c r="H34" s="362" t="s">
        <v>221</v>
      </c>
      <c r="I34" s="363"/>
      <c r="J34" s="364"/>
    </row>
    <row r="35" spans="1:10" ht="15" customHeight="1" x14ac:dyDescent="0.35">
      <c r="A35" s="183">
        <v>8</v>
      </c>
      <c r="B35" s="152" t="s">
        <v>192</v>
      </c>
      <c r="C35" s="17">
        <v>6</v>
      </c>
      <c r="D35" s="17" t="s">
        <v>89</v>
      </c>
      <c r="E35" s="18" t="s">
        <v>9</v>
      </c>
      <c r="F35" s="30">
        <f>SUMIF('Student data'!$D$24:$AQ$24,"x",'Student data'!D54:AQ54)</f>
        <v>0</v>
      </c>
      <c r="G35" s="290">
        <f t="shared" si="1"/>
        <v>0</v>
      </c>
      <c r="H35" s="362" t="s">
        <v>214</v>
      </c>
      <c r="I35" s="363"/>
      <c r="J35" s="364"/>
    </row>
    <row r="36" spans="1:10" ht="15" customHeight="1" x14ac:dyDescent="0.35">
      <c r="A36" s="183" t="s">
        <v>100</v>
      </c>
      <c r="B36" s="24"/>
      <c r="C36" s="17">
        <v>1</v>
      </c>
      <c r="D36" s="17" t="s">
        <v>5</v>
      </c>
      <c r="E36" s="18" t="s">
        <v>6</v>
      </c>
      <c r="F36" s="30">
        <f>SUMIF('Student data'!$D$24:$AQ$24,"x",'Student data'!D55:AQ55)</f>
        <v>0</v>
      </c>
      <c r="G36" s="290">
        <f t="shared" si="1"/>
        <v>0</v>
      </c>
      <c r="H36" s="362" t="s">
        <v>222</v>
      </c>
      <c r="I36" s="363"/>
      <c r="J36" s="364"/>
    </row>
    <row r="37" spans="1:10" ht="15" customHeight="1" x14ac:dyDescent="0.35">
      <c r="A37" s="183" t="s">
        <v>101</v>
      </c>
      <c r="B37" s="24"/>
      <c r="C37" s="17">
        <v>1</v>
      </c>
      <c r="D37" s="17" t="s">
        <v>5</v>
      </c>
      <c r="E37" s="18" t="s">
        <v>6</v>
      </c>
      <c r="F37" s="30">
        <f>SUMIF('Student data'!$D$24:$AQ$24,"x",'Student data'!D56:AQ56)</f>
        <v>0</v>
      </c>
      <c r="G37" s="290">
        <f t="shared" si="1"/>
        <v>0</v>
      </c>
      <c r="H37" s="371" t="s">
        <v>223</v>
      </c>
      <c r="I37" s="363"/>
      <c r="J37" s="364"/>
    </row>
    <row r="38" spans="1:10" ht="15" customHeight="1" x14ac:dyDescent="0.35">
      <c r="A38" s="183" t="s">
        <v>102</v>
      </c>
      <c r="B38" s="24"/>
      <c r="C38" s="17">
        <v>1</v>
      </c>
      <c r="D38" s="17" t="s">
        <v>5</v>
      </c>
      <c r="E38" s="18" t="s">
        <v>6</v>
      </c>
      <c r="F38" s="30">
        <f>SUMIF('Student data'!$D$24:$AQ$24,"x",'Student data'!D57:AQ57)</f>
        <v>0</v>
      </c>
      <c r="G38" s="290">
        <f t="shared" si="1"/>
        <v>0</v>
      </c>
      <c r="H38" s="371" t="s">
        <v>223</v>
      </c>
      <c r="I38" s="363"/>
      <c r="J38" s="364"/>
    </row>
    <row r="39" spans="1:10" ht="15" customHeight="1" x14ac:dyDescent="0.35">
      <c r="A39" s="183" t="s">
        <v>139</v>
      </c>
      <c r="B39" s="24"/>
      <c r="C39" s="17">
        <v>1</v>
      </c>
      <c r="D39" s="17" t="s">
        <v>5</v>
      </c>
      <c r="E39" s="18" t="s">
        <v>9</v>
      </c>
      <c r="F39" s="30">
        <f>SUMIF('Student data'!$D$24:$AQ$24,"x",'Student data'!D58:AQ58)</f>
        <v>0</v>
      </c>
      <c r="G39" s="290">
        <f t="shared" si="1"/>
        <v>0</v>
      </c>
      <c r="H39" s="371" t="s">
        <v>223</v>
      </c>
      <c r="I39" s="363"/>
      <c r="J39" s="364"/>
    </row>
    <row r="40" spans="1:10" ht="15" customHeight="1" x14ac:dyDescent="0.35">
      <c r="A40" s="183">
        <v>10</v>
      </c>
      <c r="B40" s="152" t="s">
        <v>191</v>
      </c>
      <c r="C40" s="17">
        <v>6</v>
      </c>
      <c r="D40" s="17" t="s">
        <v>7</v>
      </c>
      <c r="E40" s="18" t="s">
        <v>9</v>
      </c>
      <c r="F40" s="30">
        <f>SUMIF('Student data'!$D$24:$AQ$24,"x",'Student data'!D59:AQ59)</f>
        <v>0</v>
      </c>
      <c r="G40" s="290">
        <f t="shared" si="1"/>
        <v>0</v>
      </c>
      <c r="H40" s="362" t="s">
        <v>215</v>
      </c>
      <c r="I40" s="363"/>
      <c r="J40" s="364"/>
    </row>
    <row r="41" spans="1:10" ht="15" customHeight="1" x14ac:dyDescent="0.35">
      <c r="A41" s="183" t="s">
        <v>103</v>
      </c>
      <c r="B41" s="24"/>
      <c r="C41" s="17">
        <v>2</v>
      </c>
      <c r="D41" s="17" t="s">
        <v>10</v>
      </c>
      <c r="E41" s="18" t="s">
        <v>6</v>
      </c>
      <c r="F41" s="30">
        <f>SUMIF('Student data'!$D$24:$AQ$24,"x",'Student data'!D60:AQ60)</f>
        <v>0</v>
      </c>
      <c r="G41" s="290">
        <f t="shared" si="1"/>
        <v>0</v>
      </c>
      <c r="H41" s="371" t="s">
        <v>224</v>
      </c>
      <c r="I41" s="363"/>
      <c r="J41" s="364"/>
    </row>
    <row r="42" spans="1:10" ht="15" customHeight="1" x14ac:dyDescent="0.35">
      <c r="A42" s="183" t="s">
        <v>104</v>
      </c>
      <c r="B42" s="24"/>
      <c r="C42" s="17">
        <v>5</v>
      </c>
      <c r="D42" s="17" t="s">
        <v>10</v>
      </c>
      <c r="E42" s="18" t="s">
        <v>9</v>
      </c>
      <c r="F42" s="30">
        <f>SUMIF('Student data'!$D$24:$AQ$24,"x",'Student data'!D61:AQ61)</f>
        <v>0</v>
      </c>
      <c r="G42" s="290">
        <f t="shared" si="1"/>
        <v>0</v>
      </c>
      <c r="H42" s="362" t="s">
        <v>225</v>
      </c>
      <c r="I42" s="363"/>
      <c r="J42" s="364"/>
    </row>
    <row r="43" spans="1:10" ht="15" customHeight="1" x14ac:dyDescent="0.35">
      <c r="A43" s="183" t="s">
        <v>105</v>
      </c>
      <c r="B43" s="24"/>
      <c r="C43" s="17">
        <v>2</v>
      </c>
      <c r="D43" s="17" t="s">
        <v>7</v>
      </c>
      <c r="E43" s="18" t="s">
        <v>6</v>
      </c>
      <c r="F43" s="30">
        <f>SUMIF('Student data'!$D$24:$AQ$24,"x",'Student data'!D62:AQ62)</f>
        <v>0</v>
      </c>
      <c r="G43" s="290">
        <f t="shared" si="1"/>
        <v>0</v>
      </c>
      <c r="H43" s="362" t="s">
        <v>226</v>
      </c>
      <c r="I43" s="363"/>
      <c r="J43" s="364"/>
    </row>
    <row r="44" spans="1:10" ht="15" customHeight="1" x14ac:dyDescent="0.35">
      <c r="A44" s="183" t="s">
        <v>106</v>
      </c>
      <c r="B44" s="24"/>
      <c r="C44" s="17">
        <v>3</v>
      </c>
      <c r="D44" s="17" t="s">
        <v>7</v>
      </c>
      <c r="E44" s="18" t="s">
        <v>6</v>
      </c>
      <c r="F44" s="30">
        <f>SUMIF('Student data'!$D$24:$AQ$24,"x",'Student data'!D63:AQ63)</f>
        <v>0</v>
      </c>
      <c r="G44" s="290">
        <f t="shared" si="1"/>
        <v>0</v>
      </c>
      <c r="H44" s="362" t="s">
        <v>227</v>
      </c>
      <c r="I44" s="363"/>
      <c r="J44" s="364"/>
    </row>
    <row r="45" spans="1:10" ht="15" customHeight="1" x14ac:dyDescent="0.35">
      <c r="A45" s="183" t="s">
        <v>108</v>
      </c>
      <c r="B45" s="24"/>
      <c r="C45" s="17">
        <v>3</v>
      </c>
      <c r="D45" s="17" t="s">
        <v>5</v>
      </c>
      <c r="E45" s="18" t="s">
        <v>6</v>
      </c>
      <c r="F45" s="30">
        <f>SUMIF('Student data'!$D$24:$AQ$24,"x",'Student data'!D64:AQ64)</f>
        <v>0</v>
      </c>
      <c r="G45" s="290">
        <f t="shared" ref="G45:G58" si="2">F45/C45</f>
        <v>0</v>
      </c>
      <c r="H45" s="362" t="s">
        <v>228</v>
      </c>
      <c r="I45" s="363"/>
      <c r="J45" s="364"/>
    </row>
    <row r="46" spans="1:10" ht="15" customHeight="1" x14ac:dyDescent="0.35">
      <c r="A46" s="183" t="s">
        <v>109</v>
      </c>
      <c r="B46" s="24"/>
      <c r="C46" s="17">
        <v>2</v>
      </c>
      <c r="D46" s="17" t="s">
        <v>5</v>
      </c>
      <c r="E46" s="18" t="s">
        <v>6</v>
      </c>
      <c r="F46" s="30">
        <f>SUMIF('Student data'!$D$24:$AQ$24,"x",'Student data'!D65:AQ65)</f>
        <v>0</v>
      </c>
      <c r="G46" s="290">
        <f t="shared" si="2"/>
        <v>0</v>
      </c>
      <c r="H46" s="362" t="s">
        <v>229</v>
      </c>
      <c r="I46" s="363"/>
      <c r="J46" s="364"/>
    </row>
    <row r="47" spans="1:10" ht="15" customHeight="1" x14ac:dyDescent="0.35">
      <c r="A47" s="183" t="s">
        <v>141</v>
      </c>
      <c r="B47" s="24"/>
      <c r="C47" s="17">
        <v>2</v>
      </c>
      <c r="D47" s="17" t="s">
        <v>5</v>
      </c>
      <c r="E47" s="18" t="s">
        <v>9</v>
      </c>
      <c r="F47" s="30">
        <f>SUMIF('Student data'!$D$24:$AQ$24,"x",'Student data'!D66:AQ66)</f>
        <v>0</v>
      </c>
      <c r="G47" s="290">
        <f t="shared" si="2"/>
        <v>0</v>
      </c>
      <c r="H47" s="362" t="s">
        <v>230</v>
      </c>
      <c r="I47" s="363"/>
      <c r="J47" s="364"/>
    </row>
    <row r="48" spans="1:10" ht="15" customHeight="1" x14ac:dyDescent="0.35">
      <c r="A48" s="183" t="s">
        <v>142</v>
      </c>
      <c r="B48" s="24"/>
      <c r="C48" s="17">
        <v>6</v>
      </c>
      <c r="D48" s="17" t="s">
        <v>7</v>
      </c>
      <c r="E48" s="18" t="s">
        <v>9</v>
      </c>
      <c r="F48" s="30">
        <f>SUMIF('Student data'!$D$24:$AQ$24,"x",'Student data'!D67:AQ67)</f>
        <v>0</v>
      </c>
      <c r="G48" s="290">
        <f t="shared" si="2"/>
        <v>0</v>
      </c>
      <c r="H48" s="362" t="s">
        <v>231</v>
      </c>
      <c r="I48" s="363"/>
      <c r="J48" s="364"/>
    </row>
    <row r="49" spans="1:10" ht="15" customHeight="1" x14ac:dyDescent="0.35">
      <c r="A49" s="183" t="s">
        <v>110</v>
      </c>
      <c r="B49" s="24"/>
      <c r="C49" s="17">
        <v>3</v>
      </c>
      <c r="D49" s="17" t="s">
        <v>11</v>
      </c>
      <c r="E49" s="18" t="s">
        <v>8</v>
      </c>
      <c r="F49" s="30">
        <f>SUMIF('Student data'!$D$24:$AQ$24,"x",'Student data'!D68:AQ68)</f>
        <v>0</v>
      </c>
      <c r="G49" s="290">
        <f t="shared" si="2"/>
        <v>0</v>
      </c>
      <c r="H49" s="362" t="s">
        <v>232</v>
      </c>
      <c r="I49" s="363"/>
      <c r="J49" s="364"/>
    </row>
    <row r="50" spans="1:10" ht="15" customHeight="1" x14ac:dyDescent="0.35">
      <c r="A50" s="183" t="s">
        <v>111</v>
      </c>
      <c r="B50" s="24"/>
      <c r="C50" s="17">
        <v>3</v>
      </c>
      <c r="D50" s="17" t="s">
        <v>11</v>
      </c>
      <c r="E50" s="18" t="s">
        <v>8</v>
      </c>
      <c r="F50" s="30">
        <f>SUMIF('Student data'!$D$24:$AQ$24,"x",'Student data'!D69:AQ69)</f>
        <v>0</v>
      </c>
      <c r="G50" s="290">
        <f t="shared" si="2"/>
        <v>0</v>
      </c>
      <c r="H50" s="362" t="s">
        <v>233</v>
      </c>
      <c r="I50" s="363"/>
      <c r="J50" s="364"/>
    </row>
    <row r="51" spans="1:10" ht="15" customHeight="1" x14ac:dyDescent="0.35">
      <c r="A51" s="183" t="s">
        <v>143</v>
      </c>
      <c r="B51" s="24"/>
      <c r="C51" s="17">
        <v>3</v>
      </c>
      <c r="D51" s="17" t="s">
        <v>89</v>
      </c>
      <c r="E51" s="18" t="s">
        <v>8</v>
      </c>
      <c r="F51" s="30">
        <f>SUMIF('Student data'!$D$24:$AQ$24,"x",'Student data'!D70:AQ70)</f>
        <v>0</v>
      </c>
      <c r="G51" s="290">
        <f t="shared" si="2"/>
        <v>0</v>
      </c>
      <c r="H51" s="362" t="s">
        <v>234</v>
      </c>
      <c r="I51" s="363"/>
      <c r="J51" s="364"/>
    </row>
    <row r="52" spans="1:10" ht="15" customHeight="1" x14ac:dyDescent="0.35">
      <c r="A52" s="183" t="s">
        <v>144</v>
      </c>
      <c r="B52" s="24"/>
      <c r="C52" s="17">
        <v>3</v>
      </c>
      <c r="D52" s="17" t="s">
        <v>11</v>
      </c>
      <c r="E52" s="18" t="s">
        <v>8</v>
      </c>
      <c r="F52" s="30">
        <f>SUMIF('Student data'!$D$24:$AQ$24,"x",'Student data'!D71:AQ71)</f>
        <v>0</v>
      </c>
      <c r="G52" s="290">
        <f t="shared" si="2"/>
        <v>0</v>
      </c>
      <c r="H52" s="372" t="s">
        <v>235</v>
      </c>
      <c r="I52" s="363"/>
      <c r="J52" s="364"/>
    </row>
    <row r="53" spans="1:10" ht="15" customHeight="1" x14ac:dyDescent="0.35">
      <c r="A53" s="183" t="s">
        <v>112</v>
      </c>
      <c r="B53" s="24"/>
      <c r="C53" s="17">
        <v>2</v>
      </c>
      <c r="D53" s="17" t="s">
        <v>11</v>
      </c>
      <c r="E53" s="18" t="s">
        <v>6</v>
      </c>
      <c r="F53" s="30">
        <f>SUMIF('Student data'!$D$24:$AQ$24,"x",'Student data'!D72:AQ72)</f>
        <v>0</v>
      </c>
      <c r="G53" s="290">
        <f t="shared" si="2"/>
        <v>0</v>
      </c>
      <c r="H53" s="372" t="s">
        <v>236</v>
      </c>
      <c r="I53" s="363"/>
      <c r="J53" s="364"/>
    </row>
    <row r="54" spans="1:10" ht="15" customHeight="1" x14ac:dyDescent="0.35">
      <c r="A54" s="184" t="s">
        <v>113</v>
      </c>
      <c r="B54" s="28"/>
      <c r="C54" s="17">
        <v>2</v>
      </c>
      <c r="D54" s="17" t="s">
        <v>11</v>
      </c>
      <c r="E54" s="18" t="s">
        <v>6</v>
      </c>
      <c r="F54" s="30">
        <f>SUMIF('Student data'!$D$24:$AQ$24,"x",'Student data'!D73:AQ73)</f>
        <v>0</v>
      </c>
      <c r="G54" s="290">
        <f t="shared" si="2"/>
        <v>0</v>
      </c>
      <c r="H54" s="372" t="s">
        <v>237</v>
      </c>
      <c r="I54" s="363"/>
      <c r="J54" s="364"/>
    </row>
    <row r="55" spans="1:10" ht="15" customHeight="1" x14ac:dyDescent="0.35">
      <c r="A55" s="184" t="s">
        <v>118</v>
      </c>
      <c r="B55" s="28"/>
      <c r="C55" s="17">
        <v>3</v>
      </c>
      <c r="D55" s="17" t="s">
        <v>11</v>
      </c>
      <c r="E55" s="18" t="s">
        <v>8</v>
      </c>
      <c r="F55" s="30">
        <f>SUMIF('Student data'!$D$24:$AQ$24,"x",'Student data'!D74:AQ74)</f>
        <v>0</v>
      </c>
      <c r="G55" s="290">
        <f t="shared" si="2"/>
        <v>0</v>
      </c>
      <c r="H55" s="372" t="s">
        <v>238</v>
      </c>
      <c r="I55" s="363"/>
      <c r="J55" s="364"/>
    </row>
    <row r="56" spans="1:10" ht="15" customHeight="1" x14ac:dyDescent="0.35">
      <c r="A56" s="184" t="s">
        <v>145</v>
      </c>
      <c r="B56" s="28"/>
      <c r="C56" s="17">
        <v>2</v>
      </c>
      <c r="D56" s="17" t="s">
        <v>89</v>
      </c>
      <c r="E56" s="18" t="s">
        <v>6</v>
      </c>
      <c r="F56" s="30">
        <f>SUMIF('Student data'!$D$24:$AQ$24,"x",'Student data'!D75:AQ75)</f>
        <v>0</v>
      </c>
      <c r="G56" s="290">
        <f t="shared" si="2"/>
        <v>0</v>
      </c>
      <c r="H56" s="372" t="s">
        <v>239</v>
      </c>
      <c r="I56" s="363"/>
      <c r="J56" s="364"/>
    </row>
    <row r="57" spans="1:10" ht="15" customHeight="1" x14ac:dyDescent="0.35">
      <c r="A57" s="184" t="s">
        <v>146</v>
      </c>
      <c r="B57" s="28"/>
      <c r="C57" s="17">
        <v>4</v>
      </c>
      <c r="D57" s="17" t="s">
        <v>11</v>
      </c>
      <c r="E57" s="18" t="s">
        <v>6</v>
      </c>
      <c r="F57" s="30">
        <f>SUMIF('Student data'!$D$24:$AQ$24,"x",'Student data'!D76:AQ76)</f>
        <v>0</v>
      </c>
      <c r="G57" s="290">
        <f t="shared" si="2"/>
        <v>0</v>
      </c>
      <c r="H57" s="372" t="s">
        <v>240</v>
      </c>
      <c r="I57" s="363"/>
      <c r="J57" s="364"/>
    </row>
    <row r="58" spans="1:10" ht="15" customHeight="1" thickBot="1" x14ac:dyDescent="0.4">
      <c r="A58" s="185" t="s">
        <v>147</v>
      </c>
      <c r="B58" s="186"/>
      <c r="C58" s="187">
        <v>6</v>
      </c>
      <c r="D58" s="187" t="s">
        <v>11</v>
      </c>
      <c r="E58" s="188" t="s">
        <v>8</v>
      </c>
      <c r="F58" s="189">
        <f>SUMIF('Student data'!$D$24:$AQ$24,"x",'Student data'!D77:AQ77)</f>
        <v>0</v>
      </c>
      <c r="G58" s="291">
        <f t="shared" si="2"/>
        <v>0</v>
      </c>
      <c r="H58" s="373" t="s">
        <v>241</v>
      </c>
      <c r="I58" s="374"/>
      <c r="J58" s="375"/>
    </row>
    <row r="59" spans="1:10" ht="15" thickBot="1" x14ac:dyDescent="0.4">
      <c r="A59" s="281"/>
      <c r="B59" s="282"/>
      <c r="C59" s="283"/>
      <c r="D59" s="283"/>
      <c r="E59" s="284"/>
      <c r="F59" s="285"/>
      <c r="G59" s="286"/>
    </row>
    <row r="60" spans="1:10" ht="15" thickBot="1" x14ac:dyDescent="0.4">
      <c r="A60" s="287"/>
      <c r="B60" s="284"/>
      <c r="C60" s="287"/>
      <c r="D60" s="287"/>
      <c r="E60" s="29" t="s">
        <v>17</v>
      </c>
      <c r="F60" s="13">
        <f>SUM(F23:F58)</f>
        <v>0</v>
      </c>
      <c r="G60" s="286"/>
    </row>
    <row r="61" spans="1:10" x14ac:dyDescent="0.35">
      <c r="A61" s="287"/>
      <c r="B61" s="284"/>
      <c r="C61" s="287"/>
      <c r="D61" s="287"/>
      <c r="E61" s="279"/>
      <c r="F61" s="284"/>
      <c r="G61" s="286"/>
    </row>
    <row r="62" spans="1:10" x14ac:dyDescent="0.35">
      <c r="B62" s="288"/>
      <c r="G62" s="286"/>
    </row>
    <row r="63" spans="1:10" x14ac:dyDescent="0.35">
      <c r="B63" s="288"/>
      <c r="G63" s="286"/>
    </row>
    <row r="64" spans="1:10" x14ac:dyDescent="0.35">
      <c r="B64" s="288"/>
      <c r="G64" s="286"/>
    </row>
    <row r="65" spans="2:7" x14ac:dyDescent="0.35">
      <c r="B65" s="288"/>
      <c r="G65" s="286"/>
    </row>
    <row r="66" spans="2:7" x14ac:dyDescent="0.35">
      <c r="G66" s="286"/>
    </row>
    <row r="67" spans="2:7" x14ac:dyDescent="0.35">
      <c r="G67" s="222"/>
    </row>
    <row r="68" spans="2:7" x14ac:dyDescent="0.35">
      <c r="G68" s="222"/>
    </row>
    <row r="69" spans="2:7" x14ac:dyDescent="0.35">
      <c r="G69" s="222"/>
    </row>
  </sheetData>
  <sheetProtection algorithmName="SHA-512" hashValue="7eQjqolFN729NfnTnMfx0vpkT3rYlf2euj7Exp6h0S6cykCXySE+6njWquH/gXISEU/8QAC087XRV8vgLz7TPQ==" saltValue="j16ACt+R73WH0h8VreX36w==" spinCount="100000" sheet="1" formatCells="0" formatColumns="0" formatRows="0" insertColumns="0" insertRows="0" insertHyperlinks="0" sort="0"/>
  <mergeCells count="46">
    <mergeCell ref="A1:G1"/>
    <mergeCell ref="A2:F2"/>
    <mergeCell ref="I6:J6"/>
    <mergeCell ref="B3:E3"/>
    <mergeCell ref="C4:D4"/>
    <mergeCell ref="B5:C5"/>
    <mergeCell ref="A6:D6"/>
    <mergeCell ref="H20:J20"/>
    <mergeCell ref="H22:J22"/>
    <mergeCell ref="H24:J24"/>
    <mergeCell ref="H26:J26"/>
    <mergeCell ref="H28:J28"/>
    <mergeCell ref="H30:J30"/>
    <mergeCell ref="H32:J32"/>
    <mergeCell ref="H34:J34"/>
    <mergeCell ref="H36:J36"/>
    <mergeCell ref="H38:J38"/>
    <mergeCell ref="H40:J40"/>
    <mergeCell ref="H42:J42"/>
    <mergeCell ref="H44:J44"/>
    <mergeCell ref="H46:J46"/>
    <mergeCell ref="H48:J48"/>
    <mergeCell ref="H50:J50"/>
    <mergeCell ref="H52:J52"/>
    <mergeCell ref="H54:J54"/>
    <mergeCell ref="H56:J56"/>
    <mergeCell ref="H58:J58"/>
    <mergeCell ref="H57:J57"/>
    <mergeCell ref="H55:J55"/>
    <mergeCell ref="H53:J53"/>
    <mergeCell ref="H51:J51"/>
    <mergeCell ref="H49:J49"/>
    <mergeCell ref="H47:J47"/>
    <mergeCell ref="H45:J45"/>
    <mergeCell ref="H43:J43"/>
    <mergeCell ref="H41:J41"/>
    <mergeCell ref="H39:J39"/>
    <mergeCell ref="H37:J37"/>
    <mergeCell ref="H35:J35"/>
    <mergeCell ref="H33:J33"/>
    <mergeCell ref="H31:J31"/>
    <mergeCell ref="H29:J29"/>
    <mergeCell ref="H27:J27"/>
    <mergeCell ref="H25:J25"/>
    <mergeCell ref="H23:J23"/>
    <mergeCell ref="H21:J21"/>
  </mergeCells>
  <conditionalFormatting sqref="D59 D44:D47 D49:D51">
    <cfRule type="cellIs" dxfId="656" priority="900" stopIfTrue="1" operator="equal">
      <formula>"Algebra"</formula>
    </cfRule>
    <cfRule type="cellIs" dxfId="655" priority="901" stopIfTrue="1" operator="equal">
      <formula>"Number"</formula>
    </cfRule>
    <cfRule type="cellIs" dxfId="654" priority="902" stopIfTrue="1" operator="equal">
      <formula>"Geometry and measures"</formula>
    </cfRule>
    <cfRule type="cellIs" dxfId="653" priority="903" stopIfTrue="1" operator="equal">
      <formula>"Statistics"</formula>
    </cfRule>
  </conditionalFormatting>
  <conditionalFormatting sqref="E59">
    <cfRule type="cellIs" dxfId="652" priority="897" stopIfTrue="1" operator="equal">
      <formula>"AO3"</formula>
    </cfRule>
    <cfRule type="cellIs" dxfId="651" priority="898" stopIfTrue="1" operator="equal">
      <formula>"AO2"</formula>
    </cfRule>
    <cfRule type="cellIs" dxfId="650" priority="899" stopIfTrue="1" operator="equal">
      <formula>"AO1"</formula>
    </cfRule>
  </conditionalFormatting>
  <conditionalFormatting sqref="D22 D59:D1048576 D44:D47 D49:D51">
    <cfRule type="cellIs" dxfId="649" priority="894" operator="equal">
      <formula>"Probability"</formula>
    </cfRule>
  </conditionalFormatting>
  <conditionalFormatting sqref="H1">
    <cfRule type="expression" dxfId="648" priority="1100">
      <formula>COUNTA(D6:AU6)&gt;1</formula>
    </cfRule>
  </conditionalFormatting>
  <conditionalFormatting sqref="D1">
    <cfRule type="cellIs" dxfId="647" priority="646" operator="equal">
      <formula>"Probability"</formula>
    </cfRule>
  </conditionalFormatting>
  <conditionalFormatting sqref="D44:D47 D49:D51">
    <cfRule type="cellIs" dxfId="646" priority="640" operator="equal">
      <formula>"RPR"</formula>
    </cfRule>
  </conditionalFormatting>
  <conditionalFormatting sqref="D36:D39">
    <cfRule type="cellIs" dxfId="645" priority="622" stopIfTrue="1" operator="equal">
      <formula>"Algebra"</formula>
    </cfRule>
    <cfRule type="cellIs" dxfId="644" priority="623" stopIfTrue="1" operator="equal">
      <formula>"Number"</formula>
    </cfRule>
    <cfRule type="cellIs" dxfId="643" priority="624" stopIfTrue="1" operator="equal">
      <formula>"Geometry and measures"</formula>
    </cfRule>
    <cfRule type="cellIs" dxfId="642" priority="625" stopIfTrue="1" operator="equal">
      <formula>"Statistics"</formula>
    </cfRule>
  </conditionalFormatting>
  <conditionalFormatting sqref="D36:D39">
    <cfRule type="cellIs" dxfId="641" priority="621" operator="equal">
      <formula>"RPR"</formula>
    </cfRule>
  </conditionalFormatting>
  <conditionalFormatting sqref="D36:D39">
    <cfRule type="cellIs" dxfId="640" priority="620" operator="equal">
      <formula>"Probability"</formula>
    </cfRule>
  </conditionalFormatting>
  <conditionalFormatting sqref="D54:D56 D58">
    <cfRule type="cellIs" dxfId="639" priority="564" stopIfTrue="1" operator="equal">
      <formula>"Algebra"</formula>
    </cfRule>
    <cfRule type="cellIs" dxfId="638" priority="565" stopIfTrue="1" operator="equal">
      <formula>"Number"</formula>
    </cfRule>
    <cfRule type="cellIs" dxfId="637" priority="566" stopIfTrue="1" operator="equal">
      <formula>"Geometry and measures"</formula>
    </cfRule>
    <cfRule type="cellIs" dxfId="636" priority="567" stopIfTrue="1" operator="equal">
      <formula>"Statistics"</formula>
    </cfRule>
  </conditionalFormatting>
  <conditionalFormatting sqref="D54:D56 D58">
    <cfRule type="cellIs" dxfId="635" priority="563" operator="equal">
      <formula>"RPR"</formula>
    </cfRule>
  </conditionalFormatting>
  <conditionalFormatting sqref="D54:D56 D58">
    <cfRule type="cellIs" dxfId="634" priority="562" operator="equal">
      <formula>"Probability"</formula>
    </cfRule>
  </conditionalFormatting>
  <conditionalFormatting sqref="D41">
    <cfRule type="cellIs" dxfId="633" priority="428" stopIfTrue="1" operator="equal">
      <formula>"Algebra"</formula>
    </cfRule>
    <cfRule type="cellIs" dxfId="632" priority="429" stopIfTrue="1" operator="equal">
      <formula>"Number"</formula>
    </cfRule>
    <cfRule type="cellIs" dxfId="631" priority="430" stopIfTrue="1" operator="equal">
      <formula>"Geometry and measures"</formula>
    </cfRule>
    <cfRule type="cellIs" dxfId="630" priority="431" stopIfTrue="1" operator="equal">
      <formula>"Statistics"</formula>
    </cfRule>
  </conditionalFormatting>
  <conditionalFormatting sqref="D41">
    <cfRule type="cellIs" dxfId="629" priority="427" operator="equal">
      <formula>"RPR"</formula>
    </cfRule>
  </conditionalFormatting>
  <conditionalFormatting sqref="D41">
    <cfRule type="cellIs" dxfId="628" priority="426" operator="equal">
      <formula>"Probability"</formula>
    </cfRule>
  </conditionalFormatting>
  <conditionalFormatting sqref="D53">
    <cfRule type="cellIs" dxfId="627" priority="348" stopIfTrue="1" operator="equal">
      <formula>"Algebra"</formula>
    </cfRule>
    <cfRule type="cellIs" dxfId="626" priority="349" stopIfTrue="1" operator="equal">
      <formula>"Number"</formula>
    </cfRule>
    <cfRule type="cellIs" dxfId="625" priority="350" stopIfTrue="1" operator="equal">
      <formula>"Geometry and measures"</formula>
    </cfRule>
    <cfRule type="cellIs" dxfId="624" priority="351" stopIfTrue="1" operator="equal">
      <formula>"Statistics"</formula>
    </cfRule>
  </conditionalFormatting>
  <conditionalFormatting sqref="D53">
    <cfRule type="cellIs" dxfId="623" priority="347" operator="equal">
      <formula>"RPR"</formula>
    </cfRule>
  </conditionalFormatting>
  <conditionalFormatting sqref="D53">
    <cfRule type="cellIs" dxfId="622" priority="346" operator="equal">
      <formula>"Probability"</formula>
    </cfRule>
  </conditionalFormatting>
  <conditionalFormatting sqref="D52">
    <cfRule type="cellIs" dxfId="621" priority="288" stopIfTrue="1" operator="equal">
      <formula>"Algebra"</formula>
    </cfRule>
    <cfRule type="cellIs" dxfId="620" priority="289" stopIfTrue="1" operator="equal">
      <formula>"Number"</formula>
    </cfRule>
    <cfRule type="cellIs" dxfId="619" priority="290" stopIfTrue="1" operator="equal">
      <formula>"Geometry and measures"</formula>
    </cfRule>
    <cfRule type="cellIs" dxfId="618" priority="291" stopIfTrue="1" operator="equal">
      <formula>"Statistics"</formula>
    </cfRule>
  </conditionalFormatting>
  <conditionalFormatting sqref="D52">
    <cfRule type="cellIs" dxfId="617" priority="287" operator="equal">
      <formula>"RPR"</formula>
    </cfRule>
  </conditionalFormatting>
  <conditionalFormatting sqref="D52">
    <cfRule type="cellIs" dxfId="616" priority="286" operator="equal">
      <formula>"Probability"</formula>
    </cfRule>
  </conditionalFormatting>
  <conditionalFormatting sqref="E39">
    <cfRule type="cellIs" dxfId="615" priority="253" stopIfTrue="1" operator="equal">
      <formula>"AO3"</formula>
    </cfRule>
    <cfRule type="cellIs" dxfId="614" priority="254" stopIfTrue="1" operator="equal">
      <formula>"AO2"</formula>
    </cfRule>
    <cfRule type="cellIs" dxfId="613" priority="255" stopIfTrue="1" operator="equal">
      <formula>"AO1"</formula>
    </cfRule>
  </conditionalFormatting>
  <conditionalFormatting sqref="G23:G58">
    <cfRule type="colorScale" priority="230">
      <colorScale>
        <cfvo type="num" val="0"/>
        <cfvo type="num" val="1"/>
        <color theme="9" tint="-0.249977111117893"/>
        <color rgb="FF00B050"/>
      </colorScale>
    </cfRule>
  </conditionalFormatting>
  <conditionalFormatting sqref="D23:D25">
    <cfRule type="cellIs" dxfId="612" priority="226" stopIfTrue="1" operator="equal">
      <formula>"Algebra"</formula>
    </cfRule>
    <cfRule type="cellIs" dxfId="611" priority="227" stopIfTrue="1" operator="equal">
      <formula>"Number"</formula>
    </cfRule>
    <cfRule type="cellIs" dxfId="610" priority="228" stopIfTrue="1" operator="equal">
      <formula>"Geometry and measures"</formula>
    </cfRule>
    <cfRule type="cellIs" dxfId="609" priority="229" stopIfTrue="1" operator="equal">
      <formula>"Statistics"</formula>
    </cfRule>
  </conditionalFormatting>
  <conditionalFormatting sqref="D23:D25">
    <cfRule type="cellIs" dxfId="608" priority="225" operator="equal">
      <formula>"RPR"</formula>
    </cfRule>
  </conditionalFormatting>
  <conditionalFormatting sqref="D23:D25">
    <cfRule type="cellIs" dxfId="607" priority="224" operator="equal">
      <formula>"Probability"</formula>
    </cfRule>
  </conditionalFormatting>
  <conditionalFormatting sqref="E23:E25">
    <cfRule type="cellIs" dxfId="606" priority="221" stopIfTrue="1" operator="equal">
      <formula>"AO3"</formula>
    </cfRule>
    <cfRule type="cellIs" dxfId="605" priority="222" stopIfTrue="1" operator="equal">
      <formula>"AO2"</formula>
    </cfRule>
    <cfRule type="cellIs" dxfId="604" priority="223" stopIfTrue="1" operator="equal">
      <formula>"AO1"</formula>
    </cfRule>
  </conditionalFormatting>
  <conditionalFormatting sqref="D27">
    <cfRule type="cellIs" dxfId="603" priority="211" stopIfTrue="1" operator="equal">
      <formula>"Algebra"</formula>
    </cfRule>
    <cfRule type="cellIs" dxfId="602" priority="212" stopIfTrue="1" operator="equal">
      <formula>"Number"</formula>
    </cfRule>
    <cfRule type="cellIs" dxfId="601" priority="213" stopIfTrue="1" operator="equal">
      <formula>"Geometry and measures"</formula>
    </cfRule>
    <cfRule type="cellIs" dxfId="600" priority="214" stopIfTrue="1" operator="equal">
      <formula>"Statistics"</formula>
    </cfRule>
  </conditionalFormatting>
  <conditionalFormatting sqref="D27">
    <cfRule type="cellIs" dxfId="599" priority="210" operator="equal">
      <formula>"RPR"</formula>
    </cfRule>
  </conditionalFormatting>
  <conditionalFormatting sqref="D27">
    <cfRule type="cellIs" dxfId="598" priority="209" operator="equal">
      <formula>"Probability"</formula>
    </cfRule>
  </conditionalFormatting>
  <conditionalFormatting sqref="D33">
    <cfRule type="cellIs" dxfId="597" priority="199" stopIfTrue="1" operator="equal">
      <formula>"Algebra"</formula>
    </cfRule>
    <cfRule type="cellIs" dxfId="596" priority="200" stopIfTrue="1" operator="equal">
      <formula>"Number"</formula>
    </cfRule>
    <cfRule type="cellIs" dxfId="595" priority="201" stopIfTrue="1" operator="equal">
      <formula>"Geometry and measures"</formula>
    </cfRule>
    <cfRule type="cellIs" dxfId="594" priority="202" stopIfTrue="1" operator="equal">
      <formula>"Statistics"</formula>
    </cfRule>
  </conditionalFormatting>
  <conditionalFormatting sqref="D33">
    <cfRule type="cellIs" dxfId="593" priority="198" operator="equal">
      <formula>"RPR"</formula>
    </cfRule>
  </conditionalFormatting>
  <conditionalFormatting sqref="D33">
    <cfRule type="cellIs" dxfId="592" priority="197" operator="equal">
      <formula>"Probability"</formula>
    </cfRule>
  </conditionalFormatting>
  <conditionalFormatting sqref="E33:E34">
    <cfRule type="cellIs" dxfId="591" priority="194" stopIfTrue="1" operator="equal">
      <formula>"AO3"</formula>
    </cfRule>
    <cfRule type="cellIs" dxfId="590" priority="195" stopIfTrue="1" operator="equal">
      <formula>"AO2"</formula>
    </cfRule>
    <cfRule type="cellIs" dxfId="589" priority="196" stopIfTrue="1" operator="equal">
      <formula>"AO1"</formula>
    </cfRule>
  </conditionalFormatting>
  <conditionalFormatting sqref="D34">
    <cfRule type="cellIs" dxfId="588" priority="190" stopIfTrue="1" operator="equal">
      <formula>"Algebra"</formula>
    </cfRule>
    <cfRule type="cellIs" dxfId="587" priority="191" stopIfTrue="1" operator="equal">
      <formula>"Number"</formula>
    </cfRule>
    <cfRule type="cellIs" dxfId="586" priority="192" stopIfTrue="1" operator="equal">
      <formula>"Geometry and measures"</formula>
    </cfRule>
    <cfRule type="cellIs" dxfId="585" priority="193" stopIfTrue="1" operator="equal">
      <formula>"Statistics"</formula>
    </cfRule>
  </conditionalFormatting>
  <conditionalFormatting sqref="D34">
    <cfRule type="cellIs" dxfId="584" priority="189" operator="equal">
      <formula>"RPR"</formula>
    </cfRule>
  </conditionalFormatting>
  <conditionalFormatting sqref="D34">
    <cfRule type="cellIs" dxfId="583" priority="188" operator="equal">
      <formula>"Probability"</formula>
    </cfRule>
  </conditionalFormatting>
  <conditionalFormatting sqref="D43">
    <cfRule type="cellIs" dxfId="582" priority="181" stopIfTrue="1" operator="equal">
      <formula>"Algebra"</formula>
    </cfRule>
    <cfRule type="cellIs" dxfId="581" priority="182" stopIfTrue="1" operator="equal">
      <formula>"Number"</formula>
    </cfRule>
    <cfRule type="cellIs" dxfId="580" priority="183" stopIfTrue="1" operator="equal">
      <formula>"Geometry and measures"</formula>
    </cfRule>
    <cfRule type="cellIs" dxfId="579" priority="184" stopIfTrue="1" operator="equal">
      <formula>"Statistics"</formula>
    </cfRule>
  </conditionalFormatting>
  <conditionalFormatting sqref="D43">
    <cfRule type="cellIs" dxfId="578" priority="180" operator="equal">
      <formula>"RPR"</formula>
    </cfRule>
  </conditionalFormatting>
  <conditionalFormatting sqref="D43">
    <cfRule type="cellIs" dxfId="577" priority="179" operator="equal">
      <formula>"Probability"</formula>
    </cfRule>
  </conditionalFormatting>
  <conditionalFormatting sqref="E43">
    <cfRule type="cellIs" dxfId="576" priority="176" stopIfTrue="1" operator="equal">
      <formula>"AO3"</formula>
    </cfRule>
    <cfRule type="cellIs" dxfId="575" priority="177" stopIfTrue="1" operator="equal">
      <formula>"AO2"</formula>
    </cfRule>
    <cfRule type="cellIs" dxfId="574" priority="178" stopIfTrue="1" operator="equal">
      <formula>"AO1"</formula>
    </cfRule>
  </conditionalFormatting>
  <conditionalFormatting sqref="D48">
    <cfRule type="cellIs" dxfId="573" priority="160" stopIfTrue="1" operator="equal">
      <formula>"Algebra"</formula>
    </cfRule>
    <cfRule type="cellIs" dxfId="572" priority="161" stopIfTrue="1" operator="equal">
      <formula>"Number"</formula>
    </cfRule>
    <cfRule type="cellIs" dxfId="571" priority="162" stopIfTrue="1" operator="equal">
      <formula>"Geometry and measures"</formula>
    </cfRule>
    <cfRule type="cellIs" dxfId="570" priority="163" stopIfTrue="1" operator="equal">
      <formula>"Statistics"</formula>
    </cfRule>
  </conditionalFormatting>
  <conditionalFormatting sqref="D48">
    <cfRule type="cellIs" dxfId="569" priority="159" operator="equal">
      <formula>"RPR"</formula>
    </cfRule>
  </conditionalFormatting>
  <conditionalFormatting sqref="D48">
    <cfRule type="cellIs" dxfId="568" priority="158" operator="equal">
      <formula>"Probability"</formula>
    </cfRule>
  </conditionalFormatting>
  <conditionalFormatting sqref="D57">
    <cfRule type="cellIs" dxfId="567" priority="154" stopIfTrue="1" operator="equal">
      <formula>"Algebra"</formula>
    </cfRule>
    <cfRule type="cellIs" dxfId="566" priority="155" stopIfTrue="1" operator="equal">
      <formula>"Number"</formula>
    </cfRule>
    <cfRule type="cellIs" dxfId="565" priority="156" stopIfTrue="1" operator="equal">
      <formula>"Geometry and measures"</formula>
    </cfRule>
    <cfRule type="cellIs" dxfId="564" priority="157" stopIfTrue="1" operator="equal">
      <formula>"Statistics"</formula>
    </cfRule>
  </conditionalFormatting>
  <conditionalFormatting sqref="D57">
    <cfRule type="cellIs" dxfId="563" priority="153" operator="equal">
      <formula>"RPR"</formula>
    </cfRule>
  </conditionalFormatting>
  <conditionalFormatting sqref="D57">
    <cfRule type="cellIs" dxfId="562" priority="152" operator="equal">
      <formula>"Probability"</formula>
    </cfRule>
  </conditionalFormatting>
  <conditionalFormatting sqref="E36:E38">
    <cfRule type="cellIs" dxfId="561" priority="143" stopIfTrue="1" operator="equal">
      <formula>"AO3"</formula>
    </cfRule>
    <cfRule type="cellIs" dxfId="560" priority="144" stopIfTrue="1" operator="equal">
      <formula>"AO2"</formula>
    </cfRule>
    <cfRule type="cellIs" dxfId="559" priority="145" stopIfTrue="1" operator="equal">
      <formula>"AO1"</formula>
    </cfRule>
  </conditionalFormatting>
  <conditionalFormatting sqref="E46">
    <cfRule type="cellIs" dxfId="558" priority="134" stopIfTrue="1" operator="equal">
      <formula>"AO3"</formula>
    </cfRule>
    <cfRule type="cellIs" dxfId="557" priority="135" stopIfTrue="1" operator="equal">
      <formula>"AO2"</formula>
    </cfRule>
    <cfRule type="cellIs" dxfId="556" priority="136" stopIfTrue="1" operator="equal">
      <formula>"AO1"</formula>
    </cfRule>
  </conditionalFormatting>
  <conditionalFormatting sqref="E52">
    <cfRule type="cellIs" dxfId="555" priority="122" stopIfTrue="1" operator="equal">
      <formula>"AO3"</formula>
    </cfRule>
    <cfRule type="cellIs" dxfId="554" priority="123" stopIfTrue="1" operator="equal">
      <formula>"AO2"</formula>
    </cfRule>
    <cfRule type="cellIs" dxfId="553" priority="124" stopIfTrue="1" operator="equal">
      <formula>"AO1"</formula>
    </cfRule>
  </conditionalFormatting>
  <conditionalFormatting sqref="E53">
    <cfRule type="cellIs" dxfId="552" priority="119" stopIfTrue="1" operator="equal">
      <formula>"AO3"</formula>
    </cfRule>
    <cfRule type="cellIs" dxfId="551" priority="120" stopIfTrue="1" operator="equal">
      <formula>"AO2"</formula>
    </cfRule>
    <cfRule type="cellIs" dxfId="550" priority="121" stopIfTrue="1" operator="equal">
      <formula>"AO1"</formula>
    </cfRule>
  </conditionalFormatting>
  <conditionalFormatting sqref="E58">
    <cfRule type="cellIs" dxfId="549" priority="113" stopIfTrue="1" operator="equal">
      <formula>"AO3"</formula>
    </cfRule>
    <cfRule type="cellIs" dxfId="548" priority="114" stopIfTrue="1" operator="equal">
      <formula>"AO2"</formula>
    </cfRule>
    <cfRule type="cellIs" dxfId="547" priority="115" stopIfTrue="1" operator="equal">
      <formula>"AO1"</formula>
    </cfRule>
  </conditionalFormatting>
  <conditionalFormatting sqref="D26">
    <cfRule type="cellIs" dxfId="546" priority="105" stopIfTrue="1" operator="equal">
      <formula>"Algebra"</formula>
    </cfRule>
    <cfRule type="cellIs" dxfId="545" priority="106" stopIfTrue="1" operator="equal">
      <formula>"Number"</formula>
    </cfRule>
    <cfRule type="cellIs" dxfId="544" priority="107" stopIfTrue="1" operator="equal">
      <formula>"Geometry and measures"</formula>
    </cfRule>
    <cfRule type="cellIs" dxfId="543" priority="108" stopIfTrue="1" operator="equal">
      <formula>"Statistics"</formula>
    </cfRule>
  </conditionalFormatting>
  <conditionalFormatting sqref="D26">
    <cfRule type="cellIs" dxfId="542" priority="104" operator="equal">
      <formula>"RPR"</formula>
    </cfRule>
  </conditionalFormatting>
  <conditionalFormatting sqref="D26">
    <cfRule type="cellIs" dxfId="541" priority="103" operator="equal">
      <formula>"Probability"</formula>
    </cfRule>
  </conditionalFormatting>
  <conditionalFormatting sqref="D28">
    <cfRule type="cellIs" dxfId="540" priority="99" stopIfTrue="1" operator="equal">
      <formula>"Algebra"</formula>
    </cfRule>
    <cfRule type="cellIs" dxfId="539" priority="100" stopIfTrue="1" operator="equal">
      <formula>"Number"</formula>
    </cfRule>
    <cfRule type="cellIs" dxfId="538" priority="101" stopIfTrue="1" operator="equal">
      <formula>"Geometry and measures"</formula>
    </cfRule>
    <cfRule type="cellIs" dxfId="537" priority="102" stopIfTrue="1" operator="equal">
      <formula>"Statistics"</formula>
    </cfRule>
  </conditionalFormatting>
  <conditionalFormatting sqref="D28">
    <cfRule type="cellIs" dxfId="536" priority="98" operator="equal">
      <formula>"RPR"</formula>
    </cfRule>
  </conditionalFormatting>
  <conditionalFormatting sqref="D28">
    <cfRule type="cellIs" dxfId="535" priority="97" operator="equal">
      <formula>"Probability"</formula>
    </cfRule>
  </conditionalFormatting>
  <conditionalFormatting sqref="D29:D32">
    <cfRule type="cellIs" dxfId="534" priority="93" stopIfTrue="1" operator="equal">
      <formula>"Algebra"</formula>
    </cfRule>
    <cfRule type="cellIs" dxfId="533" priority="94" stopIfTrue="1" operator="equal">
      <formula>"Number"</formula>
    </cfRule>
    <cfRule type="cellIs" dxfId="532" priority="95" stopIfTrue="1" operator="equal">
      <formula>"Geometry and measures"</formula>
    </cfRule>
    <cfRule type="cellIs" dxfId="531" priority="96" stopIfTrue="1" operator="equal">
      <formula>"Statistics"</formula>
    </cfRule>
  </conditionalFormatting>
  <conditionalFormatting sqref="D29:D32">
    <cfRule type="cellIs" dxfId="530" priority="92" operator="equal">
      <formula>"RPR"</formula>
    </cfRule>
  </conditionalFormatting>
  <conditionalFormatting sqref="D29:D32">
    <cfRule type="cellIs" dxfId="529" priority="91" operator="equal">
      <formula>"Probability"</formula>
    </cfRule>
  </conditionalFormatting>
  <conditionalFormatting sqref="D35">
    <cfRule type="cellIs" dxfId="528" priority="87" stopIfTrue="1" operator="equal">
      <formula>"Algebra"</formula>
    </cfRule>
    <cfRule type="cellIs" dxfId="527" priority="88" stopIfTrue="1" operator="equal">
      <formula>"Number"</formula>
    </cfRule>
    <cfRule type="cellIs" dxfId="526" priority="89" stopIfTrue="1" operator="equal">
      <formula>"Geometry and measures"</formula>
    </cfRule>
    <cfRule type="cellIs" dxfId="525" priority="90" stopIfTrue="1" operator="equal">
      <formula>"Statistics"</formula>
    </cfRule>
  </conditionalFormatting>
  <conditionalFormatting sqref="D35">
    <cfRule type="cellIs" dxfId="524" priority="86" operator="equal">
      <formula>"RPR"</formula>
    </cfRule>
  </conditionalFormatting>
  <conditionalFormatting sqref="D35">
    <cfRule type="cellIs" dxfId="523" priority="85" operator="equal">
      <formula>"Probability"</formula>
    </cfRule>
  </conditionalFormatting>
  <conditionalFormatting sqref="D40">
    <cfRule type="cellIs" dxfId="522" priority="81" stopIfTrue="1" operator="equal">
      <formula>"Algebra"</formula>
    </cfRule>
    <cfRule type="cellIs" dxfId="521" priority="82" stopIfTrue="1" operator="equal">
      <formula>"Number"</formula>
    </cfRule>
    <cfRule type="cellIs" dxfId="520" priority="83" stopIfTrue="1" operator="equal">
      <formula>"Geometry and measures"</formula>
    </cfRule>
    <cfRule type="cellIs" dxfId="519" priority="84" stopIfTrue="1" operator="equal">
      <formula>"Statistics"</formula>
    </cfRule>
  </conditionalFormatting>
  <conditionalFormatting sqref="D40">
    <cfRule type="cellIs" dxfId="518" priority="80" operator="equal">
      <formula>"RPR"</formula>
    </cfRule>
  </conditionalFormatting>
  <conditionalFormatting sqref="D40">
    <cfRule type="cellIs" dxfId="517" priority="79" operator="equal">
      <formula>"Probability"</formula>
    </cfRule>
  </conditionalFormatting>
  <conditionalFormatting sqref="D42">
    <cfRule type="cellIs" dxfId="516" priority="69" stopIfTrue="1" operator="equal">
      <formula>"Algebra"</formula>
    </cfRule>
    <cfRule type="cellIs" dxfId="515" priority="70" stopIfTrue="1" operator="equal">
      <formula>"Number"</formula>
    </cfRule>
    <cfRule type="cellIs" dxfId="514" priority="71" stopIfTrue="1" operator="equal">
      <formula>"Geometry and measures"</formula>
    </cfRule>
    <cfRule type="cellIs" dxfId="513" priority="72" stopIfTrue="1" operator="equal">
      <formula>"Statistics"</formula>
    </cfRule>
  </conditionalFormatting>
  <conditionalFormatting sqref="D42">
    <cfRule type="cellIs" dxfId="512" priority="68" operator="equal">
      <formula>"RPR"</formula>
    </cfRule>
  </conditionalFormatting>
  <conditionalFormatting sqref="D42">
    <cfRule type="cellIs" dxfId="511" priority="67" operator="equal">
      <formula>"Probability"</formula>
    </cfRule>
  </conditionalFormatting>
  <conditionalFormatting sqref="E26">
    <cfRule type="cellIs" dxfId="510" priority="64" stopIfTrue="1" operator="equal">
      <formula>"AO3"</formula>
    </cfRule>
    <cfRule type="cellIs" dxfId="509" priority="65" stopIfTrue="1" operator="equal">
      <formula>"AO2"</formula>
    </cfRule>
    <cfRule type="cellIs" dxfId="508" priority="66" stopIfTrue="1" operator="equal">
      <formula>"AO1"</formula>
    </cfRule>
  </conditionalFormatting>
  <conditionalFormatting sqref="E27">
    <cfRule type="cellIs" dxfId="507" priority="61" stopIfTrue="1" operator="equal">
      <formula>"AO3"</formula>
    </cfRule>
    <cfRule type="cellIs" dxfId="506" priority="62" stopIfTrue="1" operator="equal">
      <formula>"AO2"</formula>
    </cfRule>
    <cfRule type="cellIs" dxfId="505" priority="63" stopIfTrue="1" operator="equal">
      <formula>"AO1"</formula>
    </cfRule>
  </conditionalFormatting>
  <conditionalFormatting sqref="E31">
    <cfRule type="cellIs" dxfId="504" priority="58" stopIfTrue="1" operator="equal">
      <formula>"AO3"</formula>
    </cfRule>
    <cfRule type="cellIs" dxfId="503" priority="59" stopIfTrue="1" operator="equal">
      <formula>"AO2"</formula>
    </cfRule>
    <cfRule type="cellIs" dxfId="502" priority="60" stopIfTrue="1" operator="equal">
      <formula>"AO1"</formula>
    </cfRule>
  </conditionalFormatting>
  <conditionalFormatting sqref="E29">
    <cfRule type="cellIs" dxfId="501" priority="55" stopIfTrue="1" operator="equal">
      <formula>"AO3"</formula>
    </cfRule>
    <cfRule type="cellIs" dxfId="500" priority="56" stopIfTrue="1" operator="equal">
      <formula>"AO2"</formula>
    </cfRule>
    <cfRule type="cellIs" dxfId="499" priority="57" stopIfTrue="1" operator="equal">
      <formula>"AO1"</formula>
    </cfRule>
  </conditionalFormatting>
  <conditionalFormatting sqref="E30">
    <cfRule type="cellIs" dxfId="498" priority="52" stopIfTrue="1" operator="equal">
      <formula>"AO3"</formula>
    </cfRule>
    <cfRule type="cellIs" dxfId="497" priority="53" stopIfTrue="1" operator="equal">
      <formula>"AO2"</formula>
    </cfRule>
    <cfRule type="cellIs" dxfId="496" priority="54" stopIfTrue="1" operator="equal">
      <formula>"AO1"</formula>
    </cfRule>
  </conditionalFormatting>
  <conditionalFormatting sqref="E35">
    <cfRule type="cellIs" dxfId="495" priority="49" stopIfTrue="1" operator="equal">
      <formula>"AO3"</formula>
    </cfRule>
    <cfRule type="cellIs" dxfId="494" priority="50" stopIfTrue="1" operator="equal">
      <formula>"AO2"</formula>
    </cfRule>
    <cfRule type="cellIs" dxfId="493" priority="51" stopIfTrue="1" operator="equal">
      <formula>"AO1"</formula>
    </cfRule>
  </conditionalFormatting>
  <conditionalFormatting sqref="E40">
    <cfRule type="cellIs" dxfId="492" priority="46" stopIfTrue="1" operator="equal">
      <formula>"AO3"</formula>
    </cfRule>
    <cfRule type="cellIs" dxfId="491" priority="47" stopIfTrue="1" operator="equal">
      <formula>"AO2"</formula>
    </cfRule>
    <cfRule type="cellIs" dxfId="490" priority="48" stopIfTrue="1" operator="equal">
      <formula>"AO1"</formula>
    </cfRule>
  </conditionalFormatting>
  <conditionalFormatting sqref="E28">
    <cfRule type="cellIs" dxfId="489" priority="43" stopIfTrue="1" operator="equal">
      <formula>"AO3"</formula>
    </cfRule>
    <cfRule type="cellIs" dxfId="488" priority="44" stopIfTrue="1" operator="equal">
      <formula>"AO2"</formula>
    </cfRule>
    <cfRule type="cellIs" dxfId="487" priority="45" stopIfTrue="1" operator="equal">
      <formula>"AO1"</formula>
    </cfRule>
  </conditionalFormatting>
  <conditionalFormatting sqref="E32">
    <cfRule type="cellIs" dxfId="486" priority="40" stopIfTrue="1" operator="equal">
      <formula>"AO3"</formula>
    </cfRule>
    <cfRule type="cellIs" dxfId="485" priority="41" stopIfTrue="1" operator="equal">
      <formula>"AO2"</formula>
    </cfRule>
    <cfRule type="cellIs" dxfId="484" priority="42" stopIfTrue="1" operator="equal">
      <formula>"AO1"</formula>
    </cfRule>
  </conditionalFormatting>
  <conditionalFormatting sqref="E41">
    <cfRule type="cellIs" dxfId="483" priority="37" stopIfTrue="1" operator="equal">
      <formula>"AO3"</formula>
    </cfRule>
    <cfRule type="cellIs" dxfId="482" priority="38" stopIfTrue="1" operator="equal">
      <formula>"AO2"</formula>
    </cfRule>
    <cfRule type="cellIs" dxfId="481" priority="39" stopIfTrue="1" operator="equal">
      <formula>"AO1"</formula>
    </cfRule>
  </conditionalFormatting>
  <conditionalFormatting sqref="E42">
    <cfRule type="cellIs" dxfId="480" priority="34" stopIfTrue="1" operator="equal">
      <formula>"AO3"</formula>
    </cfRule>
    <cfRule type="cellIs" dxfId="479" priority="35" stopIfTrue="1" operator="equal">
      <formula>"AO2"</formula>
    </cfRule>
    <cfRule type="cellIs" dxfId="478" priority="36" stopIfTrue="1" operator="equal">
      <formula>"AO1"</formula>
    </cfRule>
  </conditionalFormatting>
  <conditionalFormatting sqref="E44:E45">
    <cfRule type="cellIs" dxfId="477" priority="31" stopIfTrue="1" operator="equal">
      <formula>"AO3"</formula>
    </cfRule>
    <cfRule type="cellIs" dxfId="476" priority="32" stopIfTrue="1" operator="equal">
      <formula>"AO2"</formula>
    </cfRule>
    <cfRule type="cellIs" dxfId="475" priority="33" stopIfTrue="1" operator="equal">
      <formula>"AO1"</formula>
    </cfRule>
  </conditionalFormatting>
  <conditionalFormatting sqref="E47">
    <cfRule type="cellIs" dxfId="474" priority="28" stopIfTrue="1" operator="equal">
      <formula>"AO3"</formula>
    </cfRule>
    <cfRule type="cellIs" dxfId="473" priority="29" stopIfTrue="1" operator="equal">
      <formula>"AO2"</formula>
    </cfRule>
    <cfRule type="cellIs" dxfId="472" priority="30" stopIfTrue="1" operator="equal">
      <formula>"AO1"</formula>
    </cfRule>
  </conditionalFormatting>
  <conditionalFormatting sqref="E48">
    <cfRule type="cellIs" dxfId="471" priority="25" stopIfTrue="1" operator="equal">
      <formula>"AO3"</formula>
    </cfRule>
    <cfRule type="cellIs" dxfId="470" priority="26" stopIfTrue="1" operator="equal">
      <formula>"AO2"</formula>
    </cfRule>
    <cfRule type="cellIs" dxfId="469" priority="27" stopIfTrue="1" operator="equal">
      <formula>"AO1"</formula>
    </cfRule>
  </conditionalFormatting>
  <conditionalFormatting sqref="E49">
    <cfRule type="cellIs" dxfId="468" priority="22" stopIfTrue="1" operator="equal">
      <formula>"AO3"</formula>
    </cfRule>
    <cfRule type="cellIs" dxfId="467" priority="23" stopIfTrue="1" operator="equal">
      <formula>"AO2"</formula>
    </cfRule>
    <cfRule type="cellIs" dxfId="466" priority="24" stopIfTrue="1" operator="equal">
      <formula>"AO1"</formula>
    </cfRule>
  </conditionalFormatting>
  <conditionalFormatting sqref="E50">
    <cfRule type="cellIs" dxfId="465" priority="19" stopIfTrue="1" operator="equal">
      <formula>"AO3"</formula>
    </cfRule>
    <cfRule type="cellIs" dxfId="464" priority="20" stopIfTrue="1" operator="equal">
      <formula>"AO2"</formula>
    </cfRule>
    <cfRule type="cellIs" dxfId="463" priority="21" stopIfTrue="1" operator="equal">
      <formula>"AO1"</formula>
    </cfRule>
  </conditionalFormatting>
  <conditionalFormatting sqref="E51">
    <cfRule type="cellIs" dxfId="462" priority="16" stopIfTrue="1" operator="equal">
      <formula>"AO3"</formula>
    </cfRule>
    <cfRule type="cellIs" dxfId="461" priority="17" stopIfTrue="1" operator="equal">
      <formula>"AO2"</formula>
    </cfRule>
    <cfRule type="cellIs" dxfId="460" priority="18" stopIfTrue="1" operator="equal">
      <formula>"AO1"</formula>
    </cfRule>
  </conditionalFormatting>
  <conditionalFormatting sqref="E55">
    <cfRule type="cellIs" dxfId="459" priority="10" stopIfTrue="1" operator="equal">
      <formula>"AO3"</formula>
    </cfRule>
    <cfRule type="cellIs" dxfId="458" priority="11" stopIfTrue="1" operator="equal">
      <formula>"AO2"</formula>
    </cfRule>
    <cfRule type="cellIs" dxfId="457" priority="12" stopIfTrue="1" operator="equal">
      <formula>"AO1"</formula>
    </cfRule>
  </conditionalFormatting>
  <conditionalFormatting sqref="E54">
    <cfRule type="cellIs" dxfId="456" priority="7" stopIfTrue="1" operator="equal">
      <formula>"AO3"</formula>
    </cfRule>
    <cfRule type="cellIs" dxfId="455" priority="8" stopIfTrue="1" operator="equal">
      <formula>"AO2"</formula>
    </cfRule>
    <cfRule type="cellIs" dxfId="454" priority="9" stopIfTrue="1" operator="equal">
      <formula>"AO1"</formula>
    </cfRule>
  </conditionalFormatting>
  <conditionalFormatting sqref="E56">
    <cfRule type="cellIs" dxfId="453" priority="4" stopIfTrue="1" operator="equal">
      <formula>"AO3"</formula>
    </cfRule>
    <cfRule type="cellIs" dxfId="452" priority="5" stopIfTrue="1" operator="equal">
      <formula>"AO2"</formula>
    </cfRule>
    <cfRule type="cellIs" dxfId="451" priority="6" stopIfTrue="1" operator="equal">
      <formula>"AO1"</formula>
    </cfRule>
  </conditionalFormatting>
  <conditionalFormatting sqref="E57">
    <cfRule type="cellIs" dxfId="450" priority="1" stopIfTrue="1" operator="equal">
      <formula>"AO3"</formula>
    </cfRule>
    <cfRule type="cellIs" dxfId="449" priority="2" stopIfTrue="1" operator="equal">
      <formula>"AO2"</formula>
    </cfRule>
    <cfRule type="cellIs" dxfId="448" priority="3" stopIfTrue="1" operator="equal">
      <formula>"AO1"</formula>
    </cfRule>
  </conditionalFormatting>
  <pageMargins left="0.7" right="0.7" top="0.75" bottom="0.75" header="0.3" footer="0.3"/>
  <pageSetup paperSize="9" scale="57"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645" id="{8B3AA094-6627-4EE7-9BA4-E4BF8A006553}">
            <xm:f>COUNTA('Student data'!$D$24:$AQ$24)&gt;1</xm:f>
            <x14:dxf>
              <font>
                <color rgb="FFFF0000"/>
              </font>
            </x14:dxf>
          </x14:cfRule>
          <xm:sqref>A2:F2 F3:F5</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L64"/>
  <sheetViews>
    <sheetView workbookViewId="0">
      <selection activeCell="A5" sqref="A5"/>
    </sheetView>
  </sheetViews>
  <sheetFormatPr defaultColWidth="9.1796875" defaultRowHeight="14.5" x14ac:dyDescent="0.35"/>
  <cols>
    <col min="1" max="1" width="13.81640625" style="219" customWidth="1"/>
    <col min="2" max="2" width="13.7265625" style="219" customWidth="1"/>
    <col min="3" max="3" width="12.54296875" style="219" customWidth="1"/>
    <col min="4" max="4" width="25.1796875" style="219" customWidth="1"/>
    <col min="5" max="7" width="12.7265625" style="219" customWidth="1"/>
    <col min="8" max="8" width="30.54296875" style="219" customWidth="1"/>
    <col min="9" max="16384" width="9.1796875" style="219"/>
  </cols>
  <sheetData>
    <row r="1" spans="1:12" ht="65.25" customHeight="1" x14ac:dyDescent="0.35">
      <c r="A1" s="382" t="s">
        <v>90</v>
      </c>
      <c r="B1" s="383"/>
      <c r="C1" s="383"/>
      <c r="D1" s="383"/>
      <c r="E1" s="383"/>
      <c r="F1" s="383"/>
      <c r="G1" s="383"/>
      <c r="H1" s="292"/>
    </row>
    <row r="2" spans="1:12" ht="46.5" customHeight="1" thickBot="1" x14ac:dyDescent="0.4">
      <c r="A2" s="385" t="s">
        <v>88</v>
      </c>
      <c r="B2" s="386"/>
      <c r="C2" s="386"/>
      <c r="D2" s="386"/>
      <c r="E2" s="386"/>
      <c r="F2" s="386"/>
    </row>
    <row r="3" spans="1:12" ht="22" customHeight="1" x14ac:dyDescent="0.45">
      <c r="A3" s="157" t="s">
        <v>244</v>
      </c>
      <c r="B3" s="387" t="str">
        <f>IF(COUNTBLANK('Student data'!D24:AQ24)=40,"No student is selected",'Student data'!AU25)</f>
        <v>No student is selected</v>
      </c>
      <c r="C3" s="388"/>
      <c r="D3" s="389"/>
      <c r="E3" s="390"/>
      <c r="F3" s="275"/>
    </row>
    <row r="4" spans="1:12" ht="22" customHeight="1" thickBot="1" x14ac:dyDescent="0.4">
      <c r="A4" s="158" t="s">
        <v>245</v>
      </c>
      <c r="B4" s="159" t="str">
        <f>'Student data'!N8</f>
        <v>0/300</v>
      </c>
      <c r="C4" s="391" t="s">
        <v>246</v>
      </c>
      <c r="D4" s="391"/>
      <c r="E4" s="160" t="str">
        <f>'Student data'!O8</f>
        <v>Grade U</v>
      </c>
      <c r="F4" s="275"/>
    </row>
    <row r="5" spans="1:12" ht="22" customHeight="1" thickBot="1" x14ac:dyDescent="0.4">
      <c r="A5" s="276"/>
      <c r="B5" s="392"/>
      <c r="C5" s="393"/>
      <c r="D5" s="277"/>
      <c r="E5" s="277"/>
      <c r="F5" s="275"/>
    </row>
    <row r="6" spans="1:12" s="278" customFormat="1" ht="47.25" customHeight="1" thickBot="1" x14ac:dyDescent="0.4">
      <c r="A6" s="394" t="s">
        <v>248</v>
      </c>
      <c r="B6" s="395"/>
      <c r="C6" s="395"/>
      <c r="D6" s="395"/>
      <c r="E6" s="155" t="s">
        <v>242</v>
      </c>
      <c r="F6" s="155" t="s">
        <v>4</v>
      </c>
      <c r="G6" s="156" t="s">
        <v>243</v>
      </c>
      <c r="I6" s="300" t="s">
        <v>128</v>
      </c>
      <c r="J6" s="301"/>
    </row>
    <row r="7" spans="1:12" ht="15" customHeight="1" x14ac:dyDescent="0.35">
      <c r="A7" s="211"/>
      <c r="B7" s="19"/>
      <c r="C7" s="19"/>
      <c r="D7" s="19" t="s">
        <v>10</v>
      </c>
      <c r="E7" s="2">
        <f>SUMIF(D23:D55,"Number",C23:C55)</f>
        <v>17</v>
      </c>
      <c r="F7" s="2">
        <f>SUMIF(D23:D55,"Number",F23:F55)</f>
        <v>0</v>
      </c>
      <c r="G7" s="164">
        <f>F7/E7</f>
        <v>0</v>
      </c>
      <c r="I7" s="241">
        <v>9</v>
      </c>
      <c r="J7" s="242">
        <v>84</v>
      </c>
      <c r="L7" s="222"/>
    </row>
    <row r="8" spans="1:12" x14ac:dyDescent="0.35">
      <c r="A8" s="212"/>
      <c r="B8" s="20"/>
      <c r="C8" s="20"/>
      <c r="D8" s="20" t="s">
        <v>11</v>
      </c>
      <c r="E8" s="3">
        <f>SUMIF(D23:D55,"Algebra",C23:C55)</f>
        <v>30</v>
      </c>
      <c r="F8" s="3">
        <f>SUMIF(D23:D55,"Algebra",F23:F55)</f>
        <v>0</v>
      </c>
      <c r="G8" s="165">
        <f t="shared" ref="G8:G16" si="0">F8/E8</f>
        <v>0</v>
      </c>
      <c r="I8" s="243">
        <v>8</v>
      </c>
      <c r="J8" s="244">
        <v>68</v>
      </c>
      <c r="L8" s="222"/>
    </row>
    <row r="9" spans="1:12" x14ac:dyDescent="0.35">
      <c r="A9" s="213"/>
      <c r="B9" s="21"/>
      <c r="C9" s="21"/>
      <c r="D9" s="21" t="s">
        <v>15</v>
      </c>
      <c r="E9" s="4">
        <f>SUMIF(D23:D55,"RPR",C23:C55)</f>
        <v>16</v>
      </c>
      <c r="F9" s="4">
        <f>SUMIF(D23:D55,"RPR",F23:F55)</f>
        <v>0</v>
      </c>
      <c r="G9" s="166">
        <f t="shared" si="0"/>
        <v>0</v>
      </c>
      <c r="I9" s="243">
        <v>7</v>
      </c>
      <c r="J9" s="244">
        <v>52</v>
      </c>
      <c r="L9" s="222"/>
    </row>
    <row r="10" spans="1:12" x14ac:dyDescent="0.35">
      <c r="A10" s="214"/>
      <c r="B10" s="22"/>
      <c r="C10" s="22"/>
      <c r="D10" s="22" t="s">
        <v>7</v>
      </c>
      <c r="E10" s="5">
        <f>SUMIF(D23:D55,"Geometry and measures",C23:C55)</f>
        <v>20</v>
      </c>
      <c r="F10" s="5">
        <f>SUMIF(D23:D55,"Geometry and measures",F23:F55)</f>
        <v>0</v>
      </c>
      <c r="G10" s="167">
        <f t="shared" si="0"/>
        <v>0</v>
      </c>
      <c r="I10" s="243">
        <v>6</v>
      </c>
      <c r="J10" s="244">
        <v>41</v>
      </c>
      <c r="L10" s="222"/>
    </row>
    <row r="11" spans="1:12" x14ac:dyDescent="0.35">
      <c r="A11" s="215"/>
      <c r="B11" s="23"/>
      <c r="C11" s="23"/>
      <c r="D11" s="23" t="s">
        <v>16</v>
      </c>
      <c r="E11" s="6">
        <f>SUMIF(D23:D55,"Probability",C23:C55)</f>
        <v>8</v>
      </c>
      <c r="F11" s="6">
        <f>SUMIF(D23:D55,"Probability",F23:F55)</f>
        <v>0</v>
      </c>
      <c r="G11" s="168">
        <f t="shared" si="0"/>
        <v>0</v>
      </c>
      <c r="I11" s="243">
        <v>5</v>
      </c>
      <c r="J11" s="244">
        <v>29</v>
      </c>
      <c r="L11" s="222"/>
    </row>
    <row r="12" spans="1:12" x14ac:dyDescent="0.35">
      <c r="A12" s="216"/>
      <c r="B12" s="25"/>
      <c r="C12" s="25"/>
      <c r="D12" s="25" t="s">
        <v>5</v>
      </c>
      <c r="E12" s="7">
        <f>SUMIF(D23:D55,"Statistics",C23:C55)</f>
        <v>9</v>
      </c>
      <c r="F12" s="7">
        <f>SUMIF(D23:D55,"Statistics",F23:F55)</f>
        <v>0</v>
      </c>
      <c r="G12" s="169">
        <f t="shared" si="0"/>
        <v>0</v>
      </c>
      <c r="I12" s="243">
        <v>4</v>
      </c>
      <c r="J12" s="244">
        <v>18</v>
      </c>
      <c r="L12" s="222"/>
    </row>
    <row r="13" spans="1:12" x14ac:dyDescent="0.35">
      <c r="A13" s="61"/>
      <c r="B13" s="29"/>
      <c r="C13" s="29"/>
      <c r="D13" s="8"/>
      <c r="E13" s="9"/>
      <c r="F13" s="9"/>
      <c r="G13" s="170"/>
      <c r="I13" s="243">
        <v>3</v>
      </c>
      <c r="J13" s="244">
        <v>13</v>
      </c>
      <c r="L13" s="222"/>
    </row>
    <row r="14" spans="1:12" ht="15" thickBot="1" x14ac:dyDescent="0.4">
      <c r="A14" s="217"/>
      <c r="B14" s="26"/>
      <c r="C14" s="26"/>
      <c r="D14" s="26" t="s">
        <v>8</v>
      </c>
      <c r="E14" s="10">
        <f>SUMIF(E23:E55,"AO1",C23:C55)</f>
        <v>29</v>
      </c>
      <c r="F14" s="10">
        <f>SUMIF(E23:E55,"AO1",F23:F55)</f>
        <v>0</v>
      </c>
      <c r="G14" s="171">
        <f t="shared" si="0"/>
        <v>0</v>
      </c>
      <c r="I14" s="245" t="s">
        <v>87</v>
      </c>
      <c r="J14" s="246">
        <v>0</v>
      </c>
      <c r="L14" s="222"/>
    </row>
    <row r="15" spans="1:12" x14ac:dyDescent="0.35">
      <c r="A15" s="209"/>
      <c r="B15" s="27"/>
      <c r="C15" s="27"/>
      <c r="D15" s="27" t="s">
        <v>6</v>
      </c>
      <c r="E15" s="11">
        <f>SUMIF(E23:E55,"AO2",C23:C55)</f>
        <v>23</v>
      </c>
      <c r="F15" s="11">
        <f>SUMIF(E23:E55,"AO2",F23:F55)</f>
        <v>0</v>
      </c>
      <c r="G15" s="172">
        <f t="shared" si="0"/>
        <v>0</v>
      </c>
      <c r="L15" s="222"/>
    </row>
    <row r="16" spans="1:12" x14ac:dyDescent="0.35">
      <c r="A16" s="208"/>
      <c r="B16" s="210"/>
      <c r="C16" s="210"/>
      <c r="D16" s="210" t="s">
        <v>9</v>
      </c>
      <c r="E16" s="12">
        <f>SUMIF(E23:E55,"AO3",C23:C55)</f>
        <v>48</v>
      </c>
      <c r="F16" s="12">
        <f>SUMIF(E23:E55,"AO3",F23:F55)</f>
        <v>0</v>
      </c>
      <c r="G16" s="173">
        <f t="shared" si="0"/>
        <v>0</v>
      </c>
      <c r="L16" s="222"/>
    </row>
    <row r="17" spans="1:12" x14ac:dyDescent="0.35">
      <c r="A17" s="61"/>
      <c r="B17" s="29"/>
      <c r="C17" s="29"/>
      <c r="D17" s="8"/>
      <c r="E17" s="9"/>
      <c r="F17" s="9"/>
      <c r="G17" s="190"/>
      <c r="L17" s="222"/>
    </row>
    <row r="18" spans="1:12" x14ac:dyDescent="0.35">
      <c r="A18" s="174"/>
      <c r="B18" s="175"/>
      <c r="C18" s="175"/>
      <c r="D18" s="175" t="s">
        <v>177</v>
      </c>
      <c r="E18" s="33">
        <f>SUMIF(B23:B55,"&lt;&gt;",C23:C55)</f>
        <v>24</v>
      </c>
      <c r="F18" s="33">
        <f>SUMIF(B23:B55,"&lt;&gt;",F23:F55)</f>
        <v>0</v>
      </c>
      <c r="G18" s="176">
        <f>F18/E18</f>
        <v>0</v>
      </c>
      <c r="L18" s="222"/>
    </row>
    <row r="19" spans="1:12" ht="15" thickBot="1" x14ac:dyDescent="0.4">
      <c r="A19" s="177"/>
      <c r="B19" s="35"/>
      <c r="C19" s="35"/>
      <c r="D19" s="35"/>
      <c r="E19" s="178"/>
      <c r="F19" s="178"/>
      <c r="G19" s="179"/>
      <c r="L19" s="222"/>
    </row>
    <row r="20" spans="1:12" ht="16" thickBot="1" x14ac:dyDescent="0.4">
      <c r="A20" s="180"/>
      <c r="B20" s="181"/>
      <c r="C20" s="181"/>
      <c r="D20" s="181" t="s">
        <v>94</v>
      </c>
      <c r="E20" s="161">
        <v>100</v>
      </c>
      <c r="F20" s="162">
        <f>SUM(F23:F55)</f>
        <v>0</v>
      </c>
      <c r="G20" s="163">
        <f>F20/E20</f>
        <v>0</v>
      </c>
      <c r="H20" s="376" t="str">
        <f>"Grade "&amp;IF(F20&lt;J13,"u",IF(F20&lt;J12,"3",IF(F20&lt;J11,"4",IF(F20&lt;J10,"5",IF(F20&lt;J9,"6",IF(F20&lt;J8,"7",IF(F20&lt;J7,"8","9")))))))</f>
        <v>Grade u</v>
      </c>
      <c r="I20" s="401"/>
      <c r="J20" s="402"/>
      <c r="L20" s="222"/>
    </row>
    <row r="21" spans="1:12" ht="15" thickBot="1" x14ac:dyDescent="0.4">
      <c r="A21" s="293"/>
      <c r="H21" s="396"/>
      <c r="I21" s="397"/>
      <c r="J21" s="398"/>
      <c r="K21" s="222"/>
      <c r="L21" s="222"/>
    </row>
    <row r="22" spans="1:12" ht="46" customHeight="1" thickBot="1" x14ac:dyDescent="0.4">
      <c r="A22" s="204" t="s">
        <v>0</v>
      </c>
      <c r="B22" s="218" t="s">
        <v>185</v>
      </c>
      <c r="C22" s="218" t="s">
        <v>1</v>
      </c>
      <c r="D22" s="218" t="s">
        <v>2</v>
      </c>
      <c r="E22" s="218" t="s">
        <v>3</v>
      </c>
      <c r="F22" s="218" t="s">
        <v>4</v>
      </c>
      <c r="G22" s="218" t="s">
        <v>126</v>
      </c>
      <c r="H22" s="379" t="s">
        <v>36</v>
      </c>
      <c r="I22" s="380"/>
      <c r="J22" s="381"/>
      <c r="K22" s="222"/>
      <c r="L22" s="222"/>
    </row>
    <row r="23" spans="1:12" ht="15" customHeight="1" x14ac:dyDescent="0.35">
      <c r="A23" s="198" t="s">
        <v>148</v>
      </c>
      <c r="B23" s="199"/>
      <c r="C23" s="200">
        <v>2</v>
      </c>
      <c r="D23" s="201" t="s">
        <v>10</v>
      </c>
      <c r="E23" s="202" t="s">
        <v>8</v>
      </c>
      <c r="F23" s="203">
        <f>SUMIF('Student data'!$D$24:$AQ$24,"x",'Student data'!D79:AQ79)</f>
        <v>0</v>
      </c>
      <c r="G23" s="289">
        <f t="shared" ref="G23:G51" si="1">F23/C23</f>
        <v>0</v>
      </c>
      <c r="H23" s="365" t="s">
        <v>251</v>
      </c>
      <c r="I23" s="366"/>
      <c r="J23" s="367"/>
      <c r="K23" s="222"/>
      <c r="L23" s="222"/>
    </row>
    <row r="24" spans="1:12" ht="15" customHeight="1" x14ac:dyDescent="0.35">
      <c r="A24" s="194" t="s">
        <v>149</v>
      </c>
      <c r="B24" s="24"/>
      <c r="C24" s="36">
        <v>2</v>
      </c>
      <c r="D24" s="17" t="s">
        <v>11</v>
      </c>
      <c r="E24" s="18" t="s">
        <v>8</v>
      </c>
      <c r="F24" s="30">
        <f>SUMIF('Student data'!$D$24:$AQ$24,"x",'Student data'!D80:AQ80)</f>
        <v>0</v>
      </c>
      <c r="G24" s="290">
        <f t="shared" si="1"/>
        <v>0</v>
      </c>
      <c r="H24" s="362" t="s">
        <v>252</v>
      </c>
      <c r="I24" s="363"/>
      <c r="J24" s="364"/>
      <c r="K24" s="222"/>
      <c r="L24" s="222"/>
    </row>
    <row r="25" spans="1:12" ht="15" customHeight="1" x14ac:dyDescent="0.35">
      <c r="A25" s="194" t="s">
        <v>150</v>
      </c>
      <c r="B25" s="24"/>
      <c r="C25" s="36">
        <v>3</v>
      </c>
      <c r="D25" s="17" t="s">
        <v>11</v>
      </c>
      <c r="E25" s="18" t="s">
        <v>8</v>
      </c>
      <c r="F25" s="30">
        <f>SUMIF('Student data'!$D$24:$AQ$24,"x",'Student data'!D81:AQ81)</f>
        <v>0</v>
      </c>
      <c r="G25" s="290">
        <f t="shared" si="1"/>
        <v>0</v>
      </c>
      <c r="H25" s="362" t="s">
        <v>253</v>
      </c>
      <c r="I25" s="363"/>
      <c r="J25" s="364"/>
      <c r="K25" s="222"/>
      <c r="L25" s="222"/>
    </row>
    <row r="26" spans="1:12" ht="15" customHeight="1" x14ac:dyDescent="0.35">
      <c r="A26" s="194" t="s">
        <v>116</v>
      </c>
      <c r="B26" s="28"/>
      <c r="C26" s="17">
        <v>2</v>
      </c>
      <c r="D26" s="17" t="s">
        <v>89</v>
      </c>
      <c r="E26" s="18" t="s">
        <v>8</v>
      </c>
      <c r="F26" s="30">
        <f>SUMIF('Student data'!$D$24:$AQ$24,"x",'Student data'!D82:AQ82)</f>
        <v>0</v>
      </c>
      <c r="G26" s="290">
        <f t="shared" si="1"/>
        <v>0</v>
      </c>
      <c r="H26" s="362" t="s">
        <v>254</v>
      </c>
      <c r="I26" s="363"/>
      <c r="J26" s="364"/>
      <c r="K26" s="222"/>
      <c r="L26" s="222"/>
    </row>
    <row r="27" spans="1:12" ht="15" customHeight="1" x14ac:dyDescent="0.35">
      <c r="A27" s="194" t="s">
        <v>117</v>
      </c>
      <c r="B27" s="28"/>
      <c r="C27" s="36">
        <v>3</v>
      </c>
      <c r="D27" s="17" t="s">
        <v>89</v>
      </c>
      <c r="E27" s="18" t="s">
        <v>9</v>
      </c>
      <c r="F27" s="30">
        <f>SUMIF('Student data'!$D$24:$AQ$24,"x",'Student data'!D83:AQ83)</f>
        <v>0</v>
      </c>
      <c r="G27" s="290">
        <f t="shared" si="1"/>
        <v>0</v>
      </c>
      <c r="H27" s="362" t="s">
        <v>255</v>
      </c>
      <c r="I27" s="363"/>
      <c r="J27" s="364"/>
      <c r="K27" s="222"/>
      <c r="L27" s="222"/>
    </row>
    <row r="28" spans="1:12" ht="15" customHeight="1" x14ac:dyDescent="0.35">
      <c r="A28" s="194" t="s">
        <v>96</v>
      </c>
      <c r="B28" s="152" t="s">
        <v>178</v>
      </c>
      <c r="C28" s="17">
        <v>1</v>
      </c>
      <c r="D28" s="17" t="s">
        <v>16</v>
      </c>
      <c r="E28" s="18" t="s">
        <v>8</v>
      </c>
      <c r="F28" s="30">
        <f>SUMIF('Student data'!$D$24:$AQ$24,"x",'Student data'!D84:AQ84)</f>
        <v>0</v>
      </c>
      <c r="G28" s="290">
        <f t="shared" si="1"/>
        <v>0</v>
      </c>
      <c r="H28" s="362" t="s">
        <v>203</v>
      </c>
      <c r="I28" s="363"/>
      <c r="J28" s="364"/>
      <c r="K28" s="222"/>
      <c r="L28" s="222"/>
    </row>
    <row r="29" spans="1:12" ht="15" customHeight="1" x14ac:dyDescent="0.35">
      <c r="A29" s="194" t="s">
        <v>151</v>
      </c>
      <c r="B29" s="152" t="s">
        <v>179</v>
      </c>
      <c r="C29" s="17">
        <v>2</v>
      </c>
      <c r="D29" s="17" t="s">
        <v>16</v>
      </c>
      <c r="E29" s="18" t="s">
        <v>6</v>
      </c>
      <c r="F29" s="30">
        <f>SUMIF('Student data'!$D$24:$AQ$24,"x",'Student data'!D85:AQ85)</f>
        <v>0</v>
      </c>
      <c r="G29" s="290">
        <f t="shared" si="1"/>
        <v>0</v>
      </c>
      <c r="H29" s="362" t="s">
        <v>204</v>
      </c>
      <c r="I29" s="363"/>
      <c r="J29" s="364"/>
      <c r="K29" s="222"/>
      <c r="L29" s="222"/>
    </row>
    <row r="30" spans="1:12" ht="15" customHeight="1" x14ac:dyDescent="0.35">
      <c r="A30" s="194" t="s">
        <v>152</v>
      </c>
      <c r="B30" s="152" t="s">
        <v>180</v>
      </c>
      <c r="C30" s="17">
        <v>2</v>
      </c>
      <c r="D30" s="17" t="s">
        <v>16</v>
      </c>
      <c r="E30" s="18" t="s">
        <v>6</v>
      </c>
      <c r="F30" s="30">
        <f>SUMIF('Student data'!$D$24:$AQ$24,"x",'Student data'!D86:AQ86)</f>
        <v>0</v>
      </c>
      <c r="G30" s="290">
        <f t="shared" si="1"/>
        <v>0</v>
      </c>
      <c r="H30" s="372" t="s">
        <v>204</v>
      </c>
      <c r="I30" s="363"/>
      <c r="J30" s="364"/>
      <c r="K30" s="222"/>
      <c r="L30" s="222"/>
    </row>
    <row r="31" spans="1:12" ht="15" customHeight="1" x14ac:dyDescent="0.35">
      <c r="A31" s="194">
        <v>5</v>
      </c>
      <c r="B31" s="152" t="s">
        <v>181</v>
      </c>
      <c r="C31" s="36">
        <v>6</v>
      </c>
      <c r="D31" s="17" t="s">
        <v>10</v>
      </c>
      <c r="E31" s="18" t="s">
        <v>9</v>
      </c>
      <c r="F31" s="30">
        <f>SUMIF('Student data'!$D$24:$AQ$24,"x",'Student data'!D87:AQ87)</f>
        <v>0</v>
      </c>
      <c r="G31" s="290">
        <f t="shared" si="1"/>
        <v>0</v>
      </c>
      <c r="H31" s="362" t="s">
        <v>205</v>
      </c>
      <c r="I31" s="363"/>
      <c r="J31" s="364"/>
      <c r="K31" s="222"/>
      <c r="L31" s="222"/>
    </row>
    <row r="32" spans="1:12" ht="15" customHeight="1" x14ac:dyDescent="0.35">
      <c r="A32" s="194">
        <v>6</v>
      </c>
      <c r="B32" s="152" t="s">
        <v>182</v>
      </c>
      <c r="C32" s="17">
        <v>5</v>
      </c>
      <c r="D32" s="17" t="s">
        <v>10</v>
      </c>
      <c r="E32" s="18" t="s">
        <v>9</v>
      </c>
      <c r="F32" s="30">
        <f>SUMIF('Student data'!$D$24:$AQ$24,"x",'Student data'!D88:AQ88)</f>
        <v>0</v>
      </c>
      <c r="G32" s="290">
        <f t="shared" si="1"/>
        <v>0</v>
      </c>
      <c r="H32" s="362" t="s">
        <v>206</v>
      </c>
      <c r="I32" s="363"/>
      <c r="J32" s="364"/>
      <c r="K32" s="222"/>
      <c r="L32" s="222"/>
    </row>
    <row r="33" spans="1:12" ht="15" customHeight="1" x14ac:dyDescent="0.35">
      <c r="A33" s="194">
        <v>7</v>
      </c>
      <c r="B33" s="152" t="s">
        <v>174</v>
      </c>
      <c r="C33" s="17">
        <v>5</v>
      </c>
      <c r="D33" s="17" t="s">
        <v>7</v>
      </c>
      <c r="E33" s="18" t="s">
        <v>9</v>
      </c>
      <c r="F33" s="30">
        <f>SUMIF('Student data'!$D$24:$AQ$24,"x",'Student data'!D89:AQ89)</f>
        <v>0</v>
      </c>
      <c r="G33" s="290">
        <f t="shared" si="1"/>
        <v>0</v>
      </c>
      <c r="H33" s="362" t="s">
        <v>207</v>
      </c>
      <c r="I33" s="363"/>
      <c r="J33" s="364"/>
      <c r="K33" s="222"/>
      <c r="L33" s="222"/>
    </row>
    <row r="34" spans="1:12" ht="15" customHeight="1" x14ac:dyDescent="0.35">
      <c r="A34" s="194">
        <v>8</v>
      </c>
      <c r="B34" s="152" t="s">
        <v>183</v>
      </c>
      <c r="C34" s="17">
        <v>3</v>
      </c>
      <c r="D34" s="17" t="s">
        <v>16</v>
      </c>
      <c r="E34" s="18" t="s">
        <v>9</v>
      </c>
      <c r="F34" s="30">
        <f>SUMIF('Student data'!$D$24:$AQ$24,"x",'Student data'!D90:AQ90)</f>
        <v>0</v>
      </c>
      <c r="G34" s="290">
        <f t="shared" si="1"/>
        <v>0</v>
      </c>
      <c r="H34" s="362" t="s">
        <v>208</v>
      </c>
      <c r="I34" s="363"/>
      <c r="J34" s="364"/>
      <c r="K34" s="222"/>
      <c r="L34" s="222"/>
    </row>
    <row r="35" spans="1:12" ht="15" customHeight="1" x14ac:dyDescent="0.35">
      <c r="A35" s="194" t="s">
        <v>153</v>
      </c>
      <c r="B35" s="28"/>
      <c r="C35" s="17">
        <v>4</v>
      </c>
      <c r="D35" s="17" t="s">
        <v>7</v>
      </c>
      <c r="E35" s="18" t="s">
        <v>9</v>
      </c>
      <c r="F35" s="30">
        <f>SUMIF('Student data'!$D$24:$AQ$24,"x",'Student data'!D91:AQ91)</f>
        <v>0</v>
      </c>
      <c r="G35" s="290">
        <f t="shared" si="1"/>
        <v>0</v>
      </c>
      <c r="H35" s="362" t="s">
        <v>256</v>
      </c>
      <c r="I35" s="363"/>
      <c r="J35" s="364"/>
      <c r="K35" s="222"/>
      <c r="L35" s="222"/>
    </row>
    <row r="36" spans="1:12" ht="15" customHeight="1" x14ac:dyDescent="0.35">
      <c r="A36" s="194" t="s">
        <v>140</v>
      </c>
      <c r="B36" s="28"/>
      <c r="C36" s="17">
        <v>5</v>
      </c>
      <c r="D36" s="17" t="s">
        <v>89</v>
      </c>
      <c r="E36" s="18" t="s">
        <v>9</v>
      </c>
      <c r="F36" s="30">
        <f>SUMIF('Student data'!$D$24:$AQ$24,"x",'Student data'!D92:AQ92)</f>
        <v>0</v>
      </c>
      <c r="G36" s="290">
        <f t="shared" si="1"/>
        <v>0</v>
      </c>
      <c r="H36" s="362" t="s">
        <v>210</v>
      </c>
      <c r="I36" s="363"/>
      <c r="J36" s="364"/>
      <c r="K36" s="222"/>
      <c r="L36" s="222"/>
    </row>
    <row r="37" spans="1:12" ht="15" customHeight="1" x14ac:dyDescent="0.35">
      <c r="A37" s="194" t="s">
        <v>103</v>
      </c>
      <c r="B37" s="24"/>
      <c r="C37" s="17">
        <v>2</v>
      </c>
      <c r="D37" s="17" t="s">
        <v>10</v>
      </c>
      <c r="E37" s="18" t="s">
        <v>8</v>
      </c>
      <c r="F37" s="30">
        <f>SUMIF('Student data'!$D$24:$AQ$24,"x",'Student data'!D93:AQ93)</f>
        <v>0</v>
      </c>
      <c r="G37" s="290">
        <f t="shared" si="1"/>
        <v>0</v>
      </c>
      <c r="H37" s="372" t="s">
        <v>257</v>
      </c>
      <c r="I37" s="363"/>
      <c r="J37" s="364"/>
      <c r="K37" s="222"/>
      <c r="L37" s="222"/>
    </row>
    <row r="38" spans="1:12" ht="15" customHeight="1" x14ac:dyDescent="0.35">
      <c r="A38" s="194" t="s">
        <v>104</v>
      </c>
      <c r="B38" s="28"/>
      <c r="C38" s="36">
        <v>2</v>
      </c>
      <c r="D38" s="17" t="s">
        <v>10</v>
      </c>
      <c r="E38" s="18" t="s">
        <v>8</v>
      </c>
      <c r="F38" s="30">
        <f>SUMIF('Student data'!$D$24:$AQ$24,"x",'Student data'!D94:AQ94)</f>
        <v>0</v>
      </c>
      <c r="G38" s="290">
        <f t="shared" si="1"/>
        <v>0</v>
      </c>
      <c r="H38" s="362" t="s">
        <v>258</v>
      </c>
      <c r="I38" s="363"/>
      <c r="J38" s="364"/>
      <c r="K38" s="222"/>
      <c r="L38" s="222"/>
    </row>
    <row r="39" spans="1:12" ht="15" customHeight="1" x14ac:dyDescent="0.35">
      <c r="A39" s="194" t="s">
        <v>105</v>
      </c>
      <c r="B39" s="28"/>
      <c r="C39" s="17">
        <v>4</v>
      </c>
      <c r="D39" s="17" t="s">
        <v>89</v>
      </c>
      <c r="E39" s="18" t="s">
        <v>8</v>
      </c>
      <c r="F39" s="30">
        <f>SUMIF('Student data'!$D$24:$AQ$24,"x",'Student data'!D95:AQ95)</f>
        <v>0</v>
      </c>
      <c r="G39" s="290">
        <f t="shared" si="1"/>
        <v>0</v>
      </c>
      <c r="H39" s="371" t="s">
        <v>259</v>
      </c>
      <c r="I39" s="363"/>
      <c r="J39" s="364"/>
      <c r="K39" s="222"/>
      <c r="L39" s="222"/>
    </row>
    <row r="40" spans="1:12" x14ac:dyDescent="0.35">
      <c r="A40" s="194" t="s">
        <v>106</v>
      </c>
      <c r="B40" s="28"/>
      <c r="C40" s="17">
        <v>2</v>
      </c>
      <c r="D40" s="17" t="s">
        <v>89</v>
      </c>
      <c r="E40" s="18" t="s">
        <v>6</v>
      </c>
      <c r="F40" s="30">
        <f>SUMIF('Student data'!$D$24:$AQ$24,"x",'Student data'!D96:AQ96)</f>
        <v>0</v>
      </c>
      <c r="G40" s="290">
        <f t="shared" si="1"/>
        <v>0</v>
      </c>
      <c r="H40" s="371" t="s">
        <v>261</v>
      </c>
      <c r="I40" s="363"/>
      <c r="J40" s="364"/>
      <c r="K40" s="222"/>
      <c r="L40" s="222"/>
    </row>
    <row r="41" spans="1:12" x14ac:dyDescent="0.35">
      <c r="A41" s="194" t="s">
        <v>107</v>
      </c>
      <c r="B41" s="24"/>
      <c r="C41" s="36">
        <v>1</v>
      </c>
      <c r="D41" s="17" t="s">
        <v>11</v>
      </c>
      <c r="E41" s="18" t="s">
        <v>6</v>
      </c>
      <c r="F41" s="30">
        <f>SUMIF('Student data'!$D$24:$AQ$24,"x",'Student data'!D97:AQ97)</f>
        <v>0</v>
      </c>
      <c r="G41" s="290">
        <f t="shared" si="1"/>
        <v>0</v>
      </c>
      <c r="H41" s="362" t="s">
        <v>260</v>
      </c>
      <c r="I41" s="363"/>
      <c r="J41" s="364"/>
      <c r="K41" s="222"/>
      <c r="L41" s="222"/>
    </row>
    <row r="42" spans="1:12" ht="15" customHeight="1" x14ac:dyDescent="0.35">
      <c r="A42" s="194" t="s">
        <v>108</v>
      </c>
      <c r="B42" s="37"/>
      <c r="C42" s="36">
        <v>2</v>
      </c>
      <c r="D42" s="17" t="s">
        <v>11</v>
      </c>
      <c r="E42" s="18" t="s">
        <v>6</v>
      </c>
      <c r="F42" s="30">
        <f>SUMIF('Student data'!$D$24:$AQ$24,"x",'Student data'!D98:AQ98)</f>
        <v>0</v>
      </c>
      <c r="G42" s="290">
        <f t="shared" si="1"/>
        <v>0</v>
      </c>
      <c r="H42" s="362" t="s">
        <v>262</v>
      </c>
      <c r="I42" s="363"/>
      <c r="J42" s="364"/>
      <c r="K42" s="222"/>
      <c r="L42" s="222"/>
    </row>
    <row r="43" spans="1:12" ht="15" customHeight="1" x14ac:dyDescent="0.35">
      <c r="A43" s="194" t="s">
        <v>109</v>
      </c>
      <c r="B43" s="37"/>
      <c r="C43" s="36">
        <v>2</v>
      </c>
      <c r="D43" s="17" t="s">
        <v>11</v>
      </c>
      <c r="E43" s="18" t="s">
        <v>6</v>
      </c>
      <c r="F43" s="30">
        <f>SUMIF('Student data'!$D$24:$AQ$24,"x",'Student data'!D99:AQ99)</f>
        <v>0</v>
      </c>
      <c r="G43" s="290">
        <f t="shared" si="1"/>
        <v>0</v>
      </c>
      <c r="H43" s="362" t="s">
        <v>263</v>
      </c>
      <c r="I43" s="363"/>
      <c r="J43" s="364"/>
      <c r="K43" s="222"/>
      <c r="L43" s="222"/>
    </row>
    <row r="44" spans="1:12" ht="15" customHeight="1" x14ac:dyDescent="0.35">
      <c r="A44" s="194" t="s">
        <v>154</v>
      </c>
      <c r="B44" s="37"/>
      <c r="C44" s="36">
        <v>2</v>
      </c>
      <c r="D44" s="17" t="s">
        <v>11</v>
      </c>
      <c r="E44" s="18" t="s">
        <v>8</v>
      </c>
      <c r="F44" s="30">
        <f>SUMIF('Student data'!$D$24:$AQ$24,"x",'Student data'!D100:AQ100)</f>
        <v>0</v>
      </c>
      <c r="G44" s="290">
        <f t="shared" si="1"/>
        <v>0</v>
      </c>
      <c r="H44" s="362" t="s">
        <v>264</v>
      </c>
      <c r="I44" s="363"/>
      <c r="J44" s="364"/>
      <c r="K44" s="222"/>
      <c r="L44" s="222"/>
    </row>
    <row r="45" spans="1:12" ht="15" customHeight="1" x14ac:dyDescent="0.35">
      <c r="A45" s="194" t="s">
        <v>155</v>
      </c>
      <c r="B45" s="37"/>
      <c r="C45" s="36">
        <v>3</v>
      </c>
      <c r="D45" s="17" t="s">
        <v>11</v>
      </c>
      <c r="E45" s="18" t="s">
        <v>8</v>
      </c>
      <c r="F45" s="30">
        <f>SUMIF('Student data'!$D$24:$AQ$24,"x",'Student data'!D101:AQ101)</f>
        <v>0</v>
      </c>
      <c r="G45" s="290">
        <f t="shared" si="1"/>
        <v>0</v>
      </c>
      <c r="H45" s="362" t="s">
        <v>264</v>
      </c>
      <c r="I45" s="363"/>
      <c r="J45" s="364"/>
      <c r="K45" s="222"/>
      <c r="L45" s="222"/>
    </row>
    <row r="46" spans="1:12" ht="15" customHeight="1" x14ac:dyDescent="0.35">
      <c r="A46" s="194" t="s">
        <v>156</v>
      </c>
      <c r="B46" s="37"/>
      <c r="C46" s="36">
        <v>3</v>
      </c>
      <c r="D46" s="17" t="s">
        <v>11</v>
      </c>
      <c r="E46" s="18" t="s">
        <v>8</v>
      </c>
      <c r="F46" s="30">
        <f>SUMIF('Student data'!$D$24:$AQ$24,"x",'Student data'!D102:AQ102)</f>
        <v>0</v>
      </c>
      <c r="G46" s="290">
        <f t="shared" si="1"/>
        <v>0</v>
      </c>
      <c r="H46" s="362" t="s">
        <v>252</v>
      </c>
      <c r="I46" s="363"/>
      <c r="J46" s="364"/>
      <c r="K46" s="222"/>
      <c r="L46" s="222"/>
    </row>
    <row r="47" spans="1:12" ht="15" customHeight="1" x14ac:dyDescent="0.35">
      <c r="A47" s="194" t="s">
        <v>122</v>
      </c>
      <c r="B47" s="37"/>
      <c r="C47" s="36">
        <v>1</v>
      </c>
      <c r="D47" s="17" t="s">
        <v>5</v>
      </c>
      <c r="E47" s="18" t="s">
        <v>6</v>
      </c>
      <c r="F47" s="30">
        <f>SUMIF('Student data'!$D$24:$AQ$24,"x",'Student data'!D103:AQ103)</f>
        <v>0</v>
      </c>
      <c r="G47" s="290">
        <f t="shared" si="1"/>
        <v>0</v>
      </c>
      <c r="H47" s="399" t="s">
        <v>265</v>
      </c>
      <c r="I47" s="363"/>
      <c r="J47" s="364"/>
      <c r="K47" s="222"/>
      <c r="L47" s="222"/>
    </row>
    <row r="48" spans="1:12" ht="15" customHeight="1" x14ac:dyDescent="0.35">
      <c r="A48" s="194" t="s">
        <v>157</v>
      </c>
      <c r="B48" s="37"/>
      <c r="C48" s="36">
        <v>2</v>
      </c>
      <c r="D48" s="17" t="s">
        <v>5</v>
      </c>
      <c r="E48" s="18" t="s">
        <v>6</v>
      </c>
      <c r="F48" s="30">
        <f>SUMIF('Student data'!$D$24:$AQ$24,"x",'Student data'!D104:AQ104)</f>
        <v>0</v>
      </c>
      <c r="G48" s="290">
        <f t="shared" si="1"/>
        <v>0</v>
      </c>
      <c r="H48" s="371" t="s">
        <v>266</v>
      </c>
      <c r="I48" s="363"/>
      <c r="J48" s="364"/>
      <c r="K48" s="222"/>
      <c r="L48" s="222"/>
    </row>
    <row r="49" spans="1:12" x14ac:dyDescent="0.35">
      <c r="A49" s="194" t="s">
        <v>158</v>
      </c>
      <c r="B49" s="37"/>
      <c r="C49" s="36">
        <v>5</v>
      </c>
      <c r="D49" s="17" t="s">
        <v>5</v>
      </c>
      <c r="E49" s="18" t="s">
        <v>9</v>
      </c>
      <c r="F49" s="30">
        <f>SUMIF('Student data'!$D$24:$AQ$24,"x",'Student data'!D105:AQ105)</f>
        <v>0</v>
      </c>
      <c r="G49" s="290">
        <f t="shared" si="1"/>
        <v>0</v>
      </c>
      <c r="H49" s="362" t="s">
        <v>267</v>
      </c>
      <c r="I49" s="363"/>
      <c r="J49" s="364"/>
      <c r="K49" s="222"/>
      <c r="L49" s="222"/>
    </row>
    <row r="50" spans="1:12" x14ac:dyDescent="0.35">
      <c r="A50" s="194" t="s">
        <v>144</v>
      </c>
      <c r="B50" s="37"/>
      <c r="C50" s="36">
        <v>5</v>
      </c>
      <c r="D50" s="17" t="s">
        <v>11</v>
      </c>
      <c r="E50" s="18" t="s">
        <v>6</v>
      </c>
      <c r="F50" s="30">
        <f>SUMIF('Student data'!$D$24:$AQ$24,"x",'Student data'!D106:AQ106)</f>
        <v>0</v>
      </c>
      <c r="G50" s="290">
        <f t="shared" si="1"/>
        <v>0</v>
      </c>
      <c r="H50" s="362" t="s">
        <v>268</v>
      </c>
      <c r="I50" s="363"/>
      <c r="J50" s="364"/>
      <c r="K50" s="222"/>
      <c r="L50" s="222"/>
    </row>
    <row r="51" spans="1:12" ht="15" customHeight="1" x14ac:dyDescent="0.35">
      <c r="A51" s="194" t="s">
        <v>112</v>
      </c>
      <c r="B51" s="37"/>
      <c r="C51" s="36">
        <v>4</v>
      </c>
      <c r="D51" s="17" t="s">
        <v>7</v>
      </c>
      <c r="E51" s="18" t="s">
        <v>9</v>
      </c>
      <c r="F51" s="30">
        <f>SUMIF('Student data'!$D$24:$AQ$24,"x",'Student data'!D107:AQ107)</f>
        <v>0</v>
      </c>
      <c r="G51" s="290">
        <f t="shared" si="1"/>
        <v>0</v>
      </c>
      <c r="H51" s="362" t="s">
        <v>269</v>
      </c>
      <c r="I51" s="363"/>
      <c r="J51" s="364"/>
      <c r="K51" s="222"/>
      <c r="L51" s="222"/>
    </row>
    <row r="52" spans="1:12" ht="15" customHeight="1" x14ac:dyDescent="0.35">
      <c r="A52" s="194" t="s">
        <v>113</v>
      </c>
      <c r="B52" s="37"/>
      <c r="C52" s="36">
        <v>1</v>
      </c>
      <c r="D52" s="17" t="s">
        <v>5</v>
      </c>
      <c r="E52" s="18" t="s">
        <v>9</v>
      </c>
      <c r="F52" s="30">
        <f>SUMIF('Student data'!$D$24:$AQ$24,"x",'Student data'!D108:AQ108)</f>
        <v>0</v>
      </c>
      <c r="G52" s="290">
        <f t="shared" ref="G52:G55" si="2">F52/C52</f>
        <v>0</v>
      </c>
      <c r="H52" s="399" t="s">
        <v>270</v>
      </c>
      <c r="I52" s="363"/>
      <c r="J52" s="364"/>
      <c r="K52" s="222"/>
      <c r="L52" s="222"/>
    </row>
    <row r="53" spans="1:12" ht="15" customHeight="1" x14ac:dyDescent="0.35">
      <c r="A53" s="194" t="s">
        <v>118</v>
      </c>
      <c r="B53" s="37"/>
      <c r="C53" s="36">
        <v>3</v>
      </c>
      <c r="D53" s="17" t="s">
        <v>11</v>
      </c>
      <c r="E53" s="18" t="s">
        <v>8</v>
      </c>
      <c r="F53" s="30">
        <f>SUMIF('Student data'!$D$24:$AQ$24,"x",'Student data'!D109:AQ109)</f>
        <v>0</v>
      </c>
      <c r="G53" s="290">
        <f t="shared" si="2"/>
        <v>0</v>
      </c>
      <c r="H53" s="362" t="s">
        <v>271</v>
      </c>
      <c r="I53" s="363"/>
      <c r="J53" s="364"/>
      <c r="K53" s="222"/>
      <c r="L53" s="222"/>
    </row>
    <row r="54" spans="1:12" ht="15" customHeight="1" x14ac:dyDescent="0.35">
      <c r="A54" s="194" t="s">
        <v>119</v>
      </c>
      <c r="B54" s="37"/>
      <c r="C54" s="36">
        <v>4</v>
      </c>
      <c r="D54" s="17" t="s">
        <v>11</v>
      </c>
      <c r="E54" s="18" t="s">
        <v>6</v>
      </c>
      <c r="F54" s="30">
        <f>SUMIF('Student data'!$D$24:$AQ$24,"x",'Student data'!D110:AQ110)</f>
        <v>0</v>
      </c>
      <c r="G54" s="290">
        <f t="shared" si="2"/>
        <v>0</v>
      </c>
      <c r="H54" s="362" t="s">
        <v>272</v>
      </c>
      <c r="I54" s="363"/>
      <c r="J54" s="364"/>
    </row>
    <row r="55" spans="1:12" ht="15" customHeight="1" thickBot="1" x14ac:dyDescent="0.4">
      <c r="A55" s="195" t="s">
        <v>147</v>
      </c>
      <c r="B55" s="196"/>
      <c r="C55" s="197">
        <v>7</v>
      </c>
      <c r="D55" s="187" t="s">
        <v>7</v>
      </c>
      <c r="E55" s="188" t="s">
        <v>9</v>
      </c>
      <c r="F55" s="189">
        <f>SUMIF('Student data'!$D$24:$AQ$24,"x",'Student data'!D111:AQ111)</f>
        <v>0</v>
      </c>
      <c r="G55" s="291">
        <f t="shared" si="2"/>
        <v>0</v>
      </c>
      <c r="H55" s="400" t="s">
        <v>273</v>
      </c>
      <c r="I55" s="374"/>
      <c r="J55" s="375"/>
    </row>
    <row r="56" spans="1:12" ht="15" thickBot="1" x14ac:dyDescent="0.4">
      <c r="A56" s="294"/>
      <c r="B56" s="282"/>
      <c r="C56" s="283"/>
      <c r="D56" s="283"/>
      <c r="E56" s="284"/>
      <c r="F56" s="285"/>
      <c r="G56" s="295"/>
    </row>
    <row r="57" spans="1:12" ht="15" thickBot="1" x14ac:dyDescent="0.4">
      <c r="A57" s="287"/>
      <c r="B57" s="284"/>
      <c r="C57" s="287"/>
      <c r="D57" s="287"/>
      <c r="E57" s="29" t="s">
        <v>17</v>
      </c>
      <c r="F57" s="13">
        <f>SUM(F23:F55)</f>
        <v>0</v>
      </c>
      <c r="G57" s="295"/>
    </row>
    <row r="58" spans="1:12" x14ac:dyDescent="0.35">
      <c r="A58" s="287"/>
      <c r="B58" s="284"/>
      <c r="C58" s="287"/>
      <c r="F58" s="296"/>
      <c r="G58" s="295"/>
    </row>
    <row r="59" spans="1:12" x14ac:dyDescent="0.35">
      <c r="B59" s="288"/>
      <c r="F59" s="221"/>
      <c r="G59" s="295"/>
    </row>
    <row r="60" spans="1:12" x14ac:dyDescent="0.35">
      <c r="B60" s="288"/>
      <c r="F60" s="221"/>
      <c r="G60" s="295"/>
    </row>
    <row r="61" spans="1:12" x14ac:dyDescent="0.35">
      <c r="B61" s="288"/>
      <c r="G61" s="295"/>
      <c r="H61" s="221"/>
    </row>
    <row r="62" spans="1:12" x14ac:dyDescent="0.35">
      <c r="B62" s="288"/>
      <c r="G62" s="222"/>
    </row>
    <row r="63" spans="1:12" x14ac:dyDescent="0.35">
      <c r="G63" s="222"/>
    </row>
    <row r="64" spans="1:12" x14ac:dyDescent="0.35">
      <c r="G64" s="222"/>
    </row>
  </sheetData>
  <sheetProtection algorithmName="SHA-512" hashValue="sezYkcksi3ncpqAw6xMkHbpfGSw3DJz5o3jDedpOR9pkPINqnR0OJRhdaIRayKKhEBhryyrx6CO2JxZxh+/H4A==" saltValue="kJd9MSpHRKDhn7RU22pBeg==" spinCount="100000" sheet="1" formatCells="0" formatColumns="0" formatRows="0" insertColumns="0" insertRows="0" insertHyperlinks="0" sort="0"/>
  <mergeCells count="43">
    <mergeCell ref="A1:G1"/>
    <mergeCell ref="I6:J6"/>
    <mergeCell ref="A2:F2"/>
    <mergeCell ref="B3:E3"/>
    <mergeCell ref="C4:D4"/>
    <mergeCell ref="B5:C5"/>
    <mergeCell ref="A6:D6"/>
    <mergeCell ref="H20:J20"/>
    <mergeCell ref="H22:J22"/>
    <mergeCell ref="H24:J24"/>
    <mergeCell ref="H26:J26"/>
    <mergeCell ref="H28:J28"/>
    <mergeCell ref="H30:J30"/>
    <mergeCell ref="H32:J32"/>
    <mergeCell ref="H34:J34"/>
    <mergeCell ref="H36:J36"/>
    <mergeCell ref="H38:J38"/>
    <mergeCell ref="H40:J40"/>
    <mergeCell ref="H42:J42"/>
    <mergeCell ref="H44:J44"/>
    <mergeCell ref="H46:J46"/>
    <mergeCell ref="H48:J48"/>
    <mergeCell ref="H50:J50"/>
    <mergeCell ref="H52:J52"/>
    <mergeCell ref="H54:J54"/>
    <mergeCell ref="H55:J55"/>
    <mergeCell ref="H53:J53"/>
    <mergeCell ref="H51:J51"/>
    <mergeCell ref="H49:J49"/>
    <mergeCell ref="H47:J47"/>
    <mergeCell ref="H45:J45"/>
    <mergeCell ref="H43:J43"/>
    <mergeCell ref="H41:J41"/>
    <mergeCell ref="H39:J39"/>
    <mergeCell ref="H37:J37"/>
    <mergeCell ref="H35:J35"/>
    <mergeCell ref="H33:J33"/>
    <mergeCell ref="H31:J31"/>
    <mergeCell ref="H29:J29"/>
    <mergeCell ref="H27:J27"/>
    <mergeCell ref="H25:J25"/>
    <mergeCell ref="H23:J23"/>
    <mergeCell ref="H21:J21"/>
  </mergeCells>
  <conditionalFormatting sqref="D51 D53:D54 D56">
    <cfRule type="cellIs" dxfId="446" priority="809" stopIfTrue="1" operator="equal">
      <formula>"Algebra"</formula>
    </cfRule>
    <cfRule type="cellIs" dxfId="445" priority="810" stopIfTrue="1" operator="equal">
      <formula>"Number"</formula>
    </cfRule>
    <cfRule type="cellIs" dxfId="444" priority="811" stopIfTrue="1" operator="equal">
      <formula>"Geometry and measures"</formula>
    </cfRule>
    <cfRule type="cellIs" dxfId="443" priority="812" stopIfTrue="1" operator="equal">
      <formula>"Statistics"</formula>
    </cfRule>
  </conditionalFormatting>
  <conditionalFormatting sqref="E56">
    <cfRule type="cellIs" dxfId="442" priority="806" stopIfTrue="1" operator="equal">
      <formula>"AO3"</formula>
    </cfRule>
    <cfRule type="cellIs" dxfId="441" priority="807" stopIfTrue="1" operator="equal">
      <formula>"AO2"</formula>
    </cfRule>
    <cfRule type="cellIs" dxfId="440" priority="808" stopIfTrue="1" operator="equal">
      <formula>"AO1"</formula>
    </cfRule>
  </conditionalFormatting>
  <conditionalFormatting sqref="D22 D59:D1048576 D51 D53:D54 D56:D57">
    <cfRule type="cellIs" dxfId="439" priority="803" operator="equal">
      <formula>"Probability"</formula>
    </cfRule>
  </conditionalFormatting>
  <conditionalFormatting sqref="D1">
    <cfRule type="cellIs" dxfId="438" priority="802" operator="equal">
      <formula>"Probability"</formula>
    </cfRule>
  </conditionalFormatting>
  <conditionalFormatting sqref="D43 D46">
    <cfRule type="cellIs" dxfId="437" priority="724" operator="equal">
      <formula>"Probability"</formula>
    </cfRule>
  </conditionalFormatting>
  <conditionalFormatting sqref="D43 D46">
    <cfRule type="cellIs" dxfId="436" priority="726" stopIfTrue="1" operator="equal">
      <formula>"Algebra"</formula>
    </cfRule>
    <cfRule type="cellIs" dxfId="435" priority="727" stopIfTrue="1" operator="equal">
      <formula>"Number"</formula>
    </cfRule>
    <cfRule type="cellIs" dxfId="434" priority="728" stopIfTrue="1" operator="equal">
      <formula>"Geometry and measures"</formula>
    </cfRule>
    <cfRule type="cellIs" dxfId="433" priority="729" stopIfTrue="1" operator="equal">
      <formula>"Statistics"</formula>
    </cfRule>
  </conditionalFormatting>
  <conditionalFormatting sqref="D43 D46 D51 D53:D54">
    <cfRule type="cellIs" dxfId="432" priority="725" operator="equal">
      <formula>"RPR"</formula>
    </cfRule>
  </conditionalFormatting>
  <conditionalFormatting sqref="D23:D25">
    <cfRule type="cellIs" dxfId="431" priority="711" stopIfTrue="1" operator="equal">
      <formula>"Algebra"</formula>
    </cfRule>
    <cfRule type="cellIs" dxfId="430" priority="712" stopIfTrue="1" operator="equal">
      <formula>"Number"</formula>
    </cfRule>
    <cfRule type="cellIs" dxfId="429" priority="713" stopIfTrue="1" operator="equal">
      <formula>"Geometry and measures"</formula>
    </cfRule>
    <cfRule type="cellIs" dxfId="428" priority="714" stopIfTrue="1" operator="equal">
      <formula>"Statistics"</formula>
    </cfRule>
  </conditionalFormatting>
  <conditionalFormatting sqref="E23:E26">
    <cfRule type="cellIs" dxfId="427" priority="708" stopIfTrue="1" operator="equal">
      <formula>"AO3"</formula>
    </cfRule>
    <cfRule type="cellIs" dxfId="426" priority="709" stopIfTrue="1" operator="equal">
      <formula>"AO2"</formula>
    </cfRule>
    <cfRule type="cellIs" dxfId="425" priority="710" stopIfTrue="1" operator="equal">
      <formula>"AO1"</formula>
    </cfRule>
  </conditionalFormatting>
  <conditionalFormatting sqref="D23:D25">
    <cfRule type="cellIs" dxfId="424" priority="707" operator="equal">
      <formula>"RPR"</formula>
    </cfRule>
  </conditionalFormatting>
  <conditionalFormatting sqref="D23:D25">
    <cfRule type="cellIs" dxfId="423" priority="706" operator="equal">
      <formula>"Probability"</formula>
    </cfRule>
  </conditionalFormatting>
  <conditionalFormatting sqref="E53">
    <cfRule type="cellIs" dxfId="422" priority="625" stopIfTrue="1" operator="equal">
      <formula>"AO3"</formula>
    </cfRule>
    <cfRule type="cellIs" dxfId="421" priority="626" stopIfTrue="1" operator="equal">
      <formula>"AO2"</formula>
    </cfRule>
    <cfRule type="cellIs" dxfId="420" priority="627" stopIfTrue="1" operator="equal">
      <formula>"AO1"</formula>
    </cfRule>
  </conditionalFormatting>
  <conditionalFormatting sqref="D45">
    <cfRule type="cellIs" dxfId="419" priority="460" stopIfTrue="1" operator="equal">
      <formula>"Algebra"</formula>
    </cfRule>
    <cfRule type="cellIs" dxfId="418" priority="461" stopIfTrue="1" operator="equal">
      <formula>"Number"</formula>
    </cfRule>
    <cfRule type="cellIs" dxfId="417" priority="462" stopIfTrue="1" operator="equal">
      <formula>"Geometry and measures"</formula>
    </cfRule>
    <cfRule type="cellIs" dxfId="416" priority="463" stopIfTrue="1" operator="equal">
      <formula>"Statistics"</formula>
    </cfRule>
  </conditionalFormatting>
  <conditionalFormatting sqref="D45">
    <cfRule type="cellIs" dxfId="415" priority="459" operator="equal">
      <formula>"RPR"</formula>
    </cfRule>
  </conditionalFormatting>
  <conditionalFormatting sqref="D45">
    <cfRule type="cellIs" dxfId="414" priority="458" operator="equal">
      <formula>"Probability"</formula>
    </cfRule>
  </conditionalFormatting>
  <conditionalFormatting sqref="D35">
    <cfRule type="cellIs" dxfId="413" priority="362" stopIfTrue="1" operator="equal">
      <formula>"Algebra"</formula>
    </cfRule>
    <cfRule type="cellIs" dxfId="412" priority="363" stopIfTrue="1" operator="equal">
      <formula>"Number"</formula>
    </cfRule>
    <cfRule type="cellIs" dxfId="411" priority="364" stopIfTrue="1" operator="equal">
      <formula>"Geometry and measures"</formula>
    </cfRule>
    <cfRule type="cellIs" dxfId="410" priority="365" stopIfTrue="1" operator="equal">
      <formula>"Statistics"</formula>
    </cfRule>
  </conditionalFormatting>
  <conditionalFormatting sqref="D35">
    <cfRule type="cellIs" dxfId="409" priority="361" operator="equal">
      <formula>"RPR"</formula>
    </cfRule>
  </conditionalFormatting>
  <conditionalFormatting sqref="D35">
    <cfRule type="cellIs" dxfId="408" priority="360" operator="equal">
      <formula>"Probability"</formula>
    </cfRule>
  </conditionalFormatting>
  <conditionalFormatting sqref="D39:D41">
    <cfRule type="cellIs" dxfId="407" priority="335" stopIfTrue="1" operator="equal">
      <formula>"Algebra"</formula>
    </cfRule>
    <cfRule type="cellIs" dxfId="406" priority="336" stopIfTrue="1" operator="equal">
      <formula>"Number"</formula>
    </cfRule>
    <cfRule type="cellIs" dxfId="405" priority="337" stopIfTrue="1" operator="equal">
      <formula>"Geometry and measures"</formula>
    </cfRule>
    <cfRule type="cellIs" dxfId="404" priority="338" stopIfTrue="1" operator="equal">
      <formula>"Statistics"</formula>
    </cfRule>
  </conditionalFormatting>
  <conditionalFormatting sqref="D39:D41">
    <cfRule type="cellIs" dxfId="403" priority="334" operator="equal">
      <formula>"RPR"</formula>
    </cfRule>
  </conditionalFormatting>
  <conditionalFormatting sqref="D39:D41">
    <cfRule type="cellIs" dxfId="402" priority="333" operator="equal">
      <formula>"Probability"</formula>
    </cfRule>
  </conditionalFormatting>
  <conditionalFormatting sqref="D42">
    <cfRule type="cellIs" dxfId="401" priority="329" stopIfTrue="1" operator="equal">
      <formula>"Algebra"</formula>
    </cfRule>
    <cfRule type="cellIs" dxfId="400" priority="330" stopIfTrue="1" operator="equal">
      <formula>"Number"</formula>
    </cfRule>
    <cfRule type="cellIs" dxfId="399" priority="331" stopIfTrue="1" operator="equal">
      <formula>"Geometry and measures"</formula>
    </cfRule>
    <cfRule type="cellIs" dxfId="398" priority="332" stopIfTrue="1" operator="equal">
      <formula>"Statistics"</formula>
    </cfRule>
  </conditionalFormatting>
  <conditionalFormatting sqref="D42">
    <cfRule type="cellIs" dxfId="397" priority="328" operator="equal">
      <formula>"RPR"</formula>
    </cfRule>
  </conditionalFormatting>
  <conditionalFormatting sqref="D42">
    <cfRule type="cellIs" dxfId="396" priority="327" operator="equal">
      <formula>"Probability"</formula>
    </cfRule>
  </conditionalFormatting>
  <conditionalFormatting sqref="D44">
    <cfRule type="cellIs" dxfId="395" priority="323" stopIfTrue="1" operator="equal">
      <formula>"Algebra"</formula>
    </cfRule>
    <cfRule type="cellIs" dxfId="394" priority="324" stopIfTrue="1" operator="equal">
      <formula>"Number"</formula>
    </cfRule>
    <cfRule type="cellIs" dxfId="393" priority="325" stopIfTrue="1" operator="equal">
      <formula>"Geometry and measures"</formula>
    </cfRule>
    <cfRule type="cellIs" dxfId="392" priority="326" stopIfTrue="1" operator="equal">
      <formula>"Statistics"</formula>
    </cfRule>
  </conditionalFormatting>
  <conditionalFormatting sqref="D44">
    <cfRule type="cellIs" dxfId="391" priority="322" operator="equal">
      <formula>"RPR"</formula>
    </cfRule>
  </conditionalFormatting>
  <conditionalFormatting sqref="D44">
    <cfRule type="cellIs" dxfId="390" priority="321" operator="equal">
      <formula>"Probability"</formula>
    </cfRule>
  </conditionalFormatting>
  <conditionalFormatting sqref="D47:D49">
    <cfRule type="cellIs" dxfId="389" priority="311" stopIfTrue="1" operator="equal">
      <formula>"Algebra"</formula>
    </cfRule>
    <cfRule type="cellIs" dxfId="388" priority="312" stopIfTrue="1" operator="equal">
      <formula>"Number"</formula>
    </cfRule>
    <cfRule type="cellIs" dxfId="387" priority="313" stopIfTrue="1" operator="equal">
      <formula>"Geometry and measures"</formula>
    </cfRule>
    <cfRule type="cellIs" dxfId="386" priority="314" stopIfTrue="1" operator="equal">
      <formula>"Statistics"</formula>
    </cfRule>
  </conditionalFormatting>
  <conditionalFormatting sqref="D47:D49">
    <cfRule type="cellIs" dxfId="385" priority="310" operator="equal">
      <formula>"RPR"</formula>
    </cfRule>
  </conditionalFormatting>
  <conditionalFormatting sqref="D47:D49">
    <cfRule type="cellIs" dxfId="384" priority="309" operator="equal">
      <formula>"Probability"</formula>
    </cfRule>
  </conditionalFormatting>
  <conditionalFormatting sqref="D50">
    <cfRule type="cellIs" dxfId="383" priority="305" stopIfTrue="1" operator="equal">
      <formula>"Algebra"</formula>
    </cfRule>
    <cfRule type="cellIs" dxfId="382" priority="306" stopIfTrue="1" operator="equal">
      <formula>"Number"</formula>
    </cfRule>
    <cfRule type="cellIs" dxfId="381" priority="307" stopIfTrue="1" operator="equal">
      <formula>"Geometry and measures"</formula>
    </cfRule>
    <cfRule type="cellIs" dxfId="380" priority="308" stopIfTrue="1" operator="equal">
      <formula>"Statistics"</formula>
    </cfRule>
  </conditionalFormatting>
  <conditionalFormatting sqref="D50">
    <cfRule type="cellIs" dxfId="379" priority="304" operator="equal">
      <formula>"RPR"</formula>
    </cfRule>
  </conditionalFormatting>
  <conditionalFormatting sqref="D50">
    <cfRule type="cellIs" dxfId="378" priority="303" operator="equal">
      <formula>"Probability"</formula>
    </cfRule>
  </conditionalFormatting>
  <conditionalFormatting sqref="E44:E46">
    <cfRule type="cellIs" dxfId="377" priority="288" stopIfTrue="1" operator="equal">
      <formula>"AO3"</formula>
    </cfRule>
    <cfRule type="cellIs" dxfId="376" priority="289" stopIfTrue="1" operator="equal">
      <formula>"AO2"</formula>
    </cfRule>
    <cfRule type="cellIs" dxfId="375" priority="290" stopIfTrue="1" operator="equal">
      <formula>"AO1"</formula>
    </cfRule>
  </conditionalFormatting>
  <conditionalFormatting sqref="E54">
    <cfRule type="cellIs" dxfId="374" priority="219" stopIfTrue="1" operator="equal">
      <formula>"AO3"</formula>
    </cfRule>
    <cfRule type="cellIs" dxfId="373" priority="220" stopIfTrue="1" operator="equal">
      <formula>"AO2"</formula>
    </cfRule>
    <cfRule type="cellIs" dxfId="372" priority="221" stopIfTrue="1" operator="equal">
      <formula>"AO1"</formula>
    </cfRule>
  </conditionalFormatting>
  <conditionalFormatting sqref="G23:G55">
    <cfRule type="colorScale" priority="208">
      <colorScale>
        <cfvo type="num" val="0"/>
        <cfvo type="num" val="1"/>
        <color theme="9" tint="-0.249977111117893"/>
        <color rgb="FF00B050"/>
      </colorScale>
    </cfRule>
  </conditionalFormatting>
  <conditionalFormatting sqref="D26:D27">
    <cfRule type="cellIs" dxfId="371" priority="198" stopIfTrue="1" operator="equal">
      <formula>"Algebra"</formula>
    </cfRule>
    <cfRule type="cellIs" dxfId="370" priority="199" stopIfTrue="1" operator="equal">
      <formula>"Number"</formula>
    </cfRule>
    <cfRule type="cellIs" dxfId="369" priority="200" stopIfTrue="1" operator="equal">
      <formula>"Geometry and measures"</formula>
    </cfRule>
    <cfRule type="cellIs" dxfId="368" priority="201" stopIfTrue="1" operator="equal">
      <formula>"Statistics"</formula>
    </cfRule>
  </conditionalFormatting>
  <conditionalFormatting sqref="D26:D27">
    <cfRule type="cellIs" dxfId="367" priority="197" operator="equal">
      <formula>"RPR"</formula>
    </cfRule>
  </conditionalFormatting>
  <conditionalFormatting sqref="D26:D27">
    <cfRule type="cellIs" dxfId="366" priority="196" operator="equal">
      <formula>"Probability"</formula>
    </cfRule>
  </conditionalFormatting>
  <conditionalFormatting sqref="D37:D38">
    <cfRule type="cellIs" dxfId="365" priority="168" stopIfTrue="1" operator="equal">
      <formula>"Algebra"</formula>
    </cfRule>
    <cfRule type="cellIs" dxfId="364" priority="169" stopIfTrue="1" operator="equal">
      <formula>"Number"</formula>
    </cfRule>
    <cfRule type="cellIs" dxfId="363" priority="170" stopIfTrue="1" operator="equal">
      <formula>"Geometry and measures"</formula>
    </cfRule>
    <cfRule type="cellIs" dxfId="362" priority="171" stopIfTrue="1" operator="equal">
      <formula>"Statistics"</formula>
    </cfRule>
  </conditionalFormatting>
  <conditionalFormatting sqref="D37:D38">
    <cfRule type="cellIs" dxfId="361" priority="167" operator="equal">
      <formula>"RPR"</formula>
    </cfRule>
  </conditionalFormatting>
  <conditionalFormatting sqref="D37:D38">
    <cfRule type="cellIs" dxfId="360" priority="166" operator="equal">
      <formula>"Probability"</formula>
    </cfRule>
  </conditionalFormatting>
  <conditionalFormatting sqref="E37">
    <cfRule type="cellIs" dxfId="359" priority="163" stopIfTrue="1" operator="equal">
      <formula>"AO3"</formula>
    </cfRule>
    <cfRule type="cellIs" dxfId="358" priority="164" stopIfTrue="1" operator="equal">
      <formula>"AO2"</formula>
    </cfRule>
    <cfRule type="cellIs" dxfId="357" priority="165" stopIfTrue="1" operator="equal">
      <formula>"AO1"</formula>
    </cfRule>
  </conditionalFormatting>
  <conditionalFormatting sqref="E38">
    <cfRule type="cellIs" dxfId="356" priority="160" stopIfTrue="1" operator="equal">
      <formula>"AO3"</formula>
    </cfRule>
    <cfRule type="cellIs" dxfId="355" priority="161" stopIfTrue="1" operator="equal">
      <formula>"AO2"</formula>
    </cfRule>
    <cfRule type="cellIs" dxfId="354" priority="162" stopIfTrue="1" operator="equal">
      <formula>"AO1"</formula>
    </cfRule>
  </conditionalFormatting>
  <conditionalFormatting sqref="D36">
    <cfRule type="cellIs" dxfId="353" priority="138" stopIfTrue="1" operator="equal">
      <formula>"Algebra"</formula>
    </cfRule>
    <cfRule type="cellIs" dxfId="352" priority="139" stopIfTrue="1" operator="equal">
      <formula>"Number"</formula>
    </cfRule>
    <cfRule type="cellIs" dxfId="351" priority="140" stopIfTrue="1" operator="equal">
      <formula>"Geometry and measures"</formula>
    </cfRule>
    <cfRule type="cellIs" dxfId="350" priority="141" stopIfTrue="1" operator="equal">
      <formula>"Statistics"</formula>
    </cfRule>
  </conditionalFormatting>
  <conditionalFormatting sqref="D36">
    <cfRule type="cellIs" dxfId="349" priority="137" operator="equal">
      <formula>"RPR"</formula>
    </cfRule>
  </conditionalFormatting>
  <conditionalFormatting sqref="D36">
    <cfRule type="cellIs" dxfId="348" priority="136" operator="equal">
      <formula>"Probability"</formula>
    </cfRule>
  </conditionalFormatting>
  <conditionalFormatting sqref="D52">
    <cfRule type="cellIs" dxfId="347" priority="126" stopIfTrue="1" operator="equal">
      <formula>"Algebra"</formula>
    </cfRule>
    <cfRule type="cellIs" dxfId="346" priority="127" stopIfTrue="1" operator="equal">
      <formula>"Number"</formula>
    </cfRule>
    <cfRule type="cellIs" dxfId="345" priority="128" stopIfTrue="1" operator="equal">
      <formula>"Geometry and measures"</formula>
    </cfRule>
    <cfRule type="cellIs" dxfId="344" priority="129" stopIfTrue="1" operator="equal">
      <formula>"Statistics"</formula>
    </cfRule>
  </conditionalFormatting>
  <conditionalFormatting sqref="D52">
    <cfRule type="cellIs" dxfId="343" priority="125" operator="equal">
      <formula>"RPR"</formula>
    </cfRule>
  </conditionalFormatting>
  <conditionalFormatting sqref="D52">
    <cfRule type="cellIs" dxfId="342" priority="124" operator="equal">
      <formula>"Probability"</formula>
    </cfRule>
  </conditionalFormatting>
  <conditionalFormatting sqref="E40:E43">
    <cfRule type="cellIs" dxfId="341" priority="106" stopIfTrue="1" operator="equal">
      <formula>"AO3"</formula>
    </cfRule>
    <cfRule type="cellIs" dxfId="340" priority="107" stopIfTrue="1" operator="equal">
      <formula>"AO2"</formula>
    </cfRule>
    <cfRule type="cellIs" dxfId="339" priority="108" stopIfTrue="1" operator="equal">
      <formula>"AO1"</formula>
    </cfRule>
  </conditionalFormatting>
  <conditionalFormatting sqref="E47">
    <cfRule type="cellIs" dxfId="338" priority="100" stopIfTrue="1" operator="equal">
      <formula>"AO3"</formula>
    </cfRule>
    <cfRule type="cellIs" dxfId="337" priority="101" stopIfTrue="1" operator="equal">
      <formula>"AO2"</formula>
    </cfRule>
    <cfRule type="cellIs" dxfId="336" priority="102" stopIfTrue="1" operator="equal">
      <formula>"AO1"</formula>
    </cfRule>
  </conditionalFormatting>
  <conditionalFormatting sqref="E52">
    <cfRule type="cellIs" dxfId="335" priority="82" stopIfTrue="1" operator="equal">
      <formula>"AO3"</formula>
    </cfRule>
    <cfRule type="cellIs" dxfId="334" priority="83" stopIfTrue="1" operator="equal">
      <formula>"AO2"</formula>
    </cfRule>
    <cfRule type="cellIs" dxfId="333" priority="84" stopIfTrue="1" operator="equal">
      <formula>"AO1"</formula>
    </cfRule>
  </conditionalFormatting>
  <conditionalFormatting sqref="D34 D31">
    <cfRule type="cellIs" dxfId="332" priority="75" stopIfTrue="1" operator="equal">
      <formula>"Algebra"</formula>
    </cfRule>
    <cfRule type="cellIs" dxfId="331" priority="76" stopIfTrue="1" operator="equal">
      <formula>"Number"</formula>
    </cfRule>
    <cfRule type="cellIs" dxfId="330" priority="77" stopIfTrue="1" operator="equal">
      <formula>"Geometry and measures"</formula>
    </cfRule>
    <cfRule type="cellIs" dxfId="329" priority="78" stopIfTrue="1" operator="equal">
      <formula>"Statistics"</formula>
    </cfRule>
  </conditionalFormatting>
  <conditionalFormatting sqref="D34 D31">
    <cfRule type="cellIs" dxfId="328" priority="74" operator="equal">
      <formula>"RPR"</formula>
    </cfRule>
  </conditionalFormatting>
  <conditionalFormatting sqref="D34 D31">
    <cfRule type="cellIs" dxfId="327" priority="73" operator="equal">
      <formula>"Probability"</formula>
    </cfRule>
  </conditionalFormatting>
  <conditionalFormatting sqref="E29">
    <cfRule type="cellIs" dxfId="326" priority="70" stopIfTrue="1" operator="equal">
      <formula>"AO3"</formula>
    </cfRule>
    <cfRule type="cellIs" dxfId="325" priority="71" stopIfTrue="1" operator="equal">
      <formula>"AO2"</formula>
    </cfRule>
    <cfRule type="cellIs" dxfId="324" priority="72" stopIfTrue="1" operator="equal">
      <formula>"AO1"</formula>
    </cfRule>
  </conditionalFormatting>
  <conditionalFormatting sqref="D28:D30">
    <cfRule type="cellIs" dxfId="323" priority="66" stopIfTrue="1" operator="equal">
      <formula>"Algebra"</formula>
    </cfRule>
    <cfRule type="cellIs" dxfId="322" priority="67" stopIfTrue="1" operator="equal">
      <formula>"Number"</formula>
    </cfRule>
    <cfRule type="cellIs" dxfId="321" priority="68" stopIfTrue="1" operator="equal">
      <formula>"Geometry and measures"</formula>
    </cfRule>
    <cfRule type="cellIs" dxfId="320" priority="69" stopIfTrue="1" operator="equal">
      <formula>"Statistics"</formula>
    </cfRule>
  </conditionalFormatting>
  <conditionalFormatting sqref="D28:D30">
    <cfRule type="cellIs" dxfId="319" priority="65" operator="equal">
      <formula>"RPR"</formula>
    </cfRule>
  </conditionalFormatting>
  <conditionalFormatting sqref="D28:D30">
    <cfRule type="cellIs" dxfId="318" priority="64" operator="equal">
      <formula>"Probability"</formula>
    </cfRule>
  </conditionalFormatting>
  <conditionalFormatting sqref="D33">
    <cfRule type="cellIs" dxfId="317" priority="60" stopIfTrue="1" operator="equal">
      <formula>"Algebra"</formula>
    </cfRule>
    <cfRule type="cellIs" dxfId="316" priority="61" stopIfTrue="1" operator="equal">
      <formula>"Number"</formula>
    </cfRule>
    <cfRule type="cellIs" dxfId="315" priority="62" stopIfTrue="1" operator="equal">
      <formula>"Geometry and measures"</formula>
    </cfRule>
    <cfRule type="cellIs" dxfId="314" priority="63" stopIfTrue="1" operator="equal">
      <formula>"Statistics"</formula>
    </cfRule>
  </conditionalFormatting>
  <conditionalFormatting sqref="D33">
    <cfRule type="cellIs" dxfId="313" priority="59" operator="equal">
      <formula>"RPR"</formula>
    </cfRule>
  </conditionalFormatting>
  <conditionalFormatting sqref="D33">
    <cfRule type="cellIs" dxfId="312" priority="58" operator="equal">
      <formula>"Probability"</formula>
    </cfRule>
  </conditionalFormatting>
  <conditionalFormatting sqref="E28">
    <cfRule type="cellIs" dxfId="311" priority="55" stopIfTrue="1" operator="equal">
      <formula>"AO3"</formula>
    </cfRule>
    <cfRule type="cellIs" dxfId="310" priority="56" stopIfTrue="1" operator="equal">
      <formula>"AO2"</formula>
    </cfRule>
    <cfRule type="cellIs" dxfId="309" priority="57" stopIfTrue="1" operator="equal">
      <formula>"AO1"</formula>
    </cfRule>
  </conditionalFormatting>
  <conditionalFormatting sqref="E30">
    <cfRule type="cellIs" dxfId="308" priority="52" stopIfTrue="1" operator="equal">
      <formula>"AO3"</formula>
    </cfRule>
    <cfRule type="cellIs" dxfId="307" priority="53" stopIfTrue="1" operator="equal">
      <formula>"AO2"</formula>
    </cfRule>
    <cfRule type="cellIs" dxfId="306" priority="54" stopIfTrue="1" operator="equal">
      <formula>"AO1"</formula>
    </cfRule>
  </conditionalFormatting>
  <conditionalFormatting sqref="D32">
    <cfRule type="cellIs" dxfId="305" priority="48" stopIfTrue="1" operator="equal">
      <formula>"Algebra"</formula>
    </cfRule>
    <cfRule type="cellIs" dxfId="304" priority="49" stopIfTrue="1" operator="equal">
      <formula>"Number"</formula>
    </cfRule>
    <cfRule type="cellIs" dxfId="303" priority="50" stopIfTrue="1" operator="equal">
      <formula>"Geometry and measures"</formula>
    </cfRule>
    <cfRule type="cellIs" dxfId="302" priority="51" stopIfTrue="1" operator="equal">
      <formula>"Statistics"</formula>
    </cfRule>
  </conditionalFormatting>
  <conditionalFormatting sqref="D32">
    <cfRule type="cellIs" dxfId="301" priority="47" operator="equal">
      <formula>"RPR"</formula>
    </cfRule>
  </conditionalFormatting>
  <conditionalFormatting sqref="D32">
    <cfRule type="cellIs" dxfId="300" priority="46" operator="equal">
      <formula>"Probability"</formula>
    </cfRule>
  </conditionalFormatting>
  <conditionalFormatting sqref="E31">
    <cfRule type="cellIs" dxfId="299" priority="43" stopIfTrue="1" operator="equal">
      <formula>"AO3"</formula>
    </cfRule>
    <cfRule type="cellIs" dxfId="298" priority="44" stopIfTrue="1" operator="equal">
      <formula>"AO2"</formula>
    </cfRule>
    <cfRule type="cellIs" dxfId="297" priority="45" stopIfTrue="1" operator="equal">
      <formula>"AO1"</formula>
    </cfRule>
  </conditionalFormatting>
  <conditionalFormatting sqref="E32">
    <cfRule type="cellIs" dxfId="296" priority="40" stopIfTrue="1" operator="equal">
      <formula>"AO3"</formula>
    </cfRule>
    <cfRule type="cellIs" dxfId="295" priority="41" stopIfTrue="1" operator="equal">
      <formula>"AO2"</formula>
    </cfRule>
    <cfRule type="cellIs" dxfId="294" priority="42" stopIfTrue="1" operator="equal">
      <formula>"AO1"</formula>
    </cfRule>
  </conditionalFormatting>
  <conditionalFormatting sqref="E33">
    <cfRule type="cellIs" dxfId="293" priority="37" stopIfTrue="1" operator="equal">
      <formula>"AO3"</formula>
    </cfRule>
    <cfRule type="cellIs" dxfId="292" priority="38" stopIfTrue="1" operator="equal">
      <formula>"AO2"</formula>
    </cfRule>
    <cfRule type="cellIs" dxfId="291" priority="39" stopIfTrue="1" operator="equal">
      <formula>"AO1"</formula>
    </cfRule>
  </conditionalFormatting>
  <conditionalFormatting sqref="E34">
    <cfRule type="cellIs" dxfId="290" priority="34" stopIfTrue="1" operator="equal">
      <formula>"AO3"</formula>
    </cfRule>
    <cfRule type="cellIs" dxfId="289" priority="35" stopIfTrue="1" operator="equal">
      <formula>"AO2"</formula>
    </cfRule>
    <cfRule type="cellIs" dxfId="288" priority="36" stopIfTrue="1" operator="equal">
      <formula>"AO1"</formula>
    </cfRule>
  </conditionalFormatting>
  <conditionalFormatting sqref="D55">
    <cfRule type="cellIs" dxfId="287" priority="30" stopIfTrue="1" operator="equal">
      <formula>"Algebra"</formula>
    </cfRule>
    <cfRule type="cellIs" dxfId="286" priority="31" stopIfTrue="1" operator="equal">
      <formula>"Number"</formula>
    </cfRule>
    <cfRule type="cellIs" dxfId="285" priority="32" stopIfTrue="1" operator="equal">
      <formula>"Geometry and measures"</formula>
    </cfRule>
    <cfRule type="cellIs" dxfId="284" priority="33" stopIfTrue="1" operator="equal">
      <formula>"Statistics"</formula>
    </cfRule>
  </conditionalFormatting>
  <conditionalFormatting sqref="D55">
    <cfRule type="cellIs" dxfId="283" priority="29" operator="equal">
      <formula>"RPR"</formula>
    </cfRule>
  </conditionalFormatting>
  <conditionalFormatting sqref="D55">
    <cfRule type="cellIs" dxfId="282" priority="28" operator="equal">
      <formula>"Probability"</formula>
    </cfRule>
  </conditionalFormatting>
  <conditionalFormatting sqref="E27">
    <cfRule type="cellIs" dxfId="281" priority="25" stopIfTrue="1" operator="equal">
      <formula>"AO3"</formula>
    </cfRule>
    <cfRule type="cellIs" dxfId="280" priority="26" stopIfTrue="1" operator="equal">
      <formula>"AO2"</formula>
    </cfRule>
    <cfRule type="cellIs" dxfId="279" priority="27" stopIfTrue="1" operator="equal">
      <formula>"AO1"</formula>
    </cfRule>
  </conditionalFormatting>
  <conditionalFormatting sqref="E35">
    <cfRule type="cellIs" dxfId="278" priority="22" stopIfTrue="1" operator="equal">
      <formula>"AO3"</formula>
    </cfRule>
    <cfRule type="cellIs" dxfId="277" priority="23" stopIfTrue="1" operator="equal">
      <formula>"AO2"</formula>
    </cfRule>
    <cfRule type="cellIs" dxfId="276" priority="24" stopIfTrue="1" operator="equal">
      <formula>"AO1"</formula>
    </cfRule>
  </conditionalFormatting>
  <conditionalFormatting sqref="E36">
    <cfRule type="cellIs" dxfId="275" priority="19" stopIfTrue="1" operator="equal">
      <formula>"AO3"</formula>
    </cfRule>
    <cfRule type="cellIs" dxfId="274" priority="20" stopIfTrue="1" operator="equal">
      <formula>"AO2"</formula>
    </cfRule>
    <cfRule type="cellIs" dxfId="273" priority="21" stopIfTrue="1" operator="equal">
      <formula>"AO1"</formula>
    </cfRule>
  </conditionalFormatting>
  <conditionalFormatting sqref="E39">
    <cfRule type="cellIs" dxfId="272" priority="16" stopIfTrue="1" operator="equal">
      <formula>"AO3"</formula>
    </cfRule>
    <cfRule type="cellIs" dxfId="271" priority="17" stopIfTrue="1" operator="equal">
      <formula>"AO2"</formula>
    </cfRule>
    <cfRule type="cellIs" dxfId="270" priority="18" stopIfTrue="1" operator="equal">
      <formula>"AO1"</formula>
    </cfRule>
  </conditionalFormatting>
  <conditionalFormatting sqref="E49">
    <cfRule type="cellIs" dxfId="269" priority="13" stopIfTrue="1" operator="equal">
      <formula>"AO3"</formula>
    </cfRule>
    <cfRule type="cellIs" dxfId="268" priority="14" stopIfTrue="1" operator="equal">
      <formula>"AO2"</formula>
    </cfRule>
    <cfRule type="cellIs" dxfId="267" priority="15" stopIfTrue="1" operator="equal">
      <formula>"AO1"</formula>
    </cfRule>
  </conditionalFormatting>
  <conditionalFormatting sqref="E48">
    <cfRule type="cellIs" dxfId="266" priority="10" stopIfTrue="1" operator="equal">
      <formula>"AO3"</formula>
    </cfRule>
    <cfRule type="cellIs" dxfId="265" priority="11" stopIfTrue="1" operator="equal">
      <formula>"AO2"</formula>
    </cfRule>
    <cfRule type="cellIs" dxfId="264" priority="12" stopIfTrue="1" operator="equal">
      <formula>"AO1"</formula>
    </cfRule>
  </conditionalFormatting>
  <conditionalFormatting sqref="E50">
    <cfRule type="cellIs" dxfId="263" priority="7" stopIfTrue="1" operator="equal">
      <formula>"AO3"</formula>
    </cfRule>
    <cfRule type="cellIs" dxfId="262" priority="8" stopIfTrue="1" operator="equal">
      <formula>"AO2"</formula>
    </cfRule>
    <cfRule type="cellIs" dxfId="261" priority="9" stopIfTrue="1" operator="equal">
      <formula>"AO1"</formula>
    </cfRule>
  </conditionalFormatting>
  <conditionalFormatting sqref="E51">
    <cfRule type="cellIs" dxfId="260" priority="4" stopIfTrue="1" operator="equal">
      <formula>"AO3"</formula>
    </cfRule>
    <cfRule type="cellIs" dxfId="259" priority="5" stopIfTrue="1" operator="equal">
      <formula>"AO2"</formula>
    </cfRule>
    <cfRule type="cellIs" dxfId="258" priority="6" stopIfTrue="1" operator="equal">
      <formula>"AO1"</formula>
    </cfRule>
  </conditionalFormatting>
  <conditionalFormatting sqref="E55">
    <cfRule type="cellIs" dxfId="257" priority="1" stopIfTrue="1" operator="equal">
      <formula>"AO3"</formula>
    </cfRule>
    <cfRule type="cellIs" dxfId="256" priority="2" stopIfTrue="1" operator="equal">
      <formula>"AO2"</formula>
    </cfRule>
    <cfRule type="cellIs" dxfId="255" priority="3" stopIfTrue="1" operator="equal">
      <formula>"AO1"</formula>
    </cfRule>
  </conditionalFormatting>
  <pageMargins left="0.7" right="0.7" top="0.75" bottom="0.75" header="0.3" footer="0.3"/>
  <pageSetup paperSize="9" scale="57"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529" id="{0D5F1F50-DDB2-4E10-B6F1-22E2FD6C44B6}">
            <xm:f>COUNTA('Student data'!$D$24:$AQ$24)&gt;1</xm:f>
            <x14:dxf>
              <font>
                <color rgb="FFFF0000"/>
              </font>
            </x14:dxf>
          </x14:cfRule>
          <xm:sqref>A2:F2 F3:F5</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J64"/>
  <sheetViews>
    <sheetView workbookViewId="0">
      <selection activeCell="A5" sqref="A5"/>
    </sheetView>
  </sheetViews>
  <sheetFormatPr defaultColWidth="9.1796875" defaultRowHeight="14.5" x14ac:dyDescent="0.35"/>
  <cols>
    <col min="1" max="1" width="13.81640625" style="219" customWidth="1"/>
    <col min="2" max="2" width="13.7265625" style="219" customWidth="1"/>
    <col min="3" max="3" width="12.54296875" style="219" customWidth="1"/>
    <col min="4" max="4" width="25.1796875" style="219" customWidth="1"/>
    <col min="5" max="7" width="12.7265625" style="219" customWidth="1"/>
    <col min="8" max="8" width="30.54296875" style="219" customWidth="1"/>
    <col min="9" max="9" width="9.1796875" style="219"/>
    <col min="10" max="10" width="9.1796875" style="219" customWidth="1"/>
    <col min="11" max="16384" width="9.1796875" style="219"/>
  </cols>
  <sheetData>
    <row r="1" spans="1:10" ht="65.25" customHeight="1" x14ac:dyDescent="0.35">
      <c r="A1" s="382" t="s">
        <v>90</v>
      </c>
      <c r="B1" s="383"/>
      <c r="C1" s="383"/>
      <c r="D1" s="383"/>
      <c r="E1" s="383"/>
      <c r="F1" s="383"/>
      <c r="G1" s="383"/>
      <c r="H1" s="292"/>
    </row>
    <row r="2" spans="1:10" ht="46.5" customHeight="1" thickBot="1" x14ac:dyDescent="0.4">
      <c r="A2" s="385" t="s">
        <v>88</v>
      </c>
      <c r="B2" s="386"/>
      <c r="C2" s="386"/>
      <c r="D2" s="386"/>
      <c r="E2" s="386"/>
      <c r="F2" s="386"/>
    </row>
    <row r="3" spans="1:10" ht="22" customHeight="1" x14ac:dyDescent="0.45">
      <c r="A3" s="157" t="s">
        <v>244</v>
      </c>
      <c r="B3" s="387" t="str">
        <f>IF(COUNTBLANK('Student data'!D24:AQ24)=40,"No student is selected",'Student data'!AU25)</f>
        <v>No student is selected</v>
      </c>
      <c r="C3" s="388"/>
      <c r="D3" s="389"/>
      <c r="E3" s="390"/>
      <c r="F3" s="275"/>
    </row>
    <row r="4" spans="1:10" ht="22" customHeight="1" thickBot="1" x14ac:dyDescent="0.4">
      <c r="A4" s="158" t="s">
        <v>245</v>
      </c>
      <c r="B4" s="159" t="str">
        <f>'Student data'!N8</f>
        <v>0/300</v>
      </c>
      <c r="C4" s="391" t="s">
        <v>246</v>
      </c>
      <c r="D4" s="391"/>
      <c r="E4" s="160" t="str">
        <f>'Student data'!O8</f>
        <v>Grade U</v>
      </c>
      <c r="F4" s="275"/>
    </row>
    <row r="5" spans="1:10" ht="22" customHeight="1" thickBot="1" x14ac:dyDescent="0.4">
      <c r="A5" s="276"/>
      <c r="B5" s="392"/>
      <c r="C5" s="393"/>
      <c r="D5" s="277"/>
      <c r="E5" s="277"/>
      <c r="F5" s="275"/>
    </row>
    <row r="6" spans="1:10" s="278" customFormat="1" ht="47.25" customHeight="1" thickBot="1" x14ac:dyDescent="0.4">
      <c r="A6" s="405" t="s">
        <v>247</v>
      </c>
      <c r="B6" s="406"/>
      <c r="C6" s="406"/>
      <c r="D6" s="406"/>
      <c r="E6" s="218" t="s">
        <v>242</v>
      </c>
      <c r="F6" s="218" t="s">
        <v>4</v>
      </c>
      <c r="G6" s="193" t="s">
        <v>243</v>
      </c>
      <c r="I6" s="300" t="s">
        <v>127</v>
      </c>
      <c r="J6" s="301"/>
    </row>
    <row r="7" spans="1:10" x14ac:dyDescent="0.35">
      <c r="A7" s="211"/>
      <c r="B7" s="19"/>
      <c r="C7" s="19"/>
      <c r="D7" s="19" t="s">
        <v>10</v>
      </c>
      <c r="E7" s="191">
        <f>SUMIF(D23:D57,"Number",C23:C57)</f>
        <v>13</v>
      </c>
      <c r="F7" s="191">
        <f>SUMIF(D23:D57,"Number",F23:F57)</f>
        <v>0</v>
      </c>
      <c r="G7" s="192">
        <f t="shared" ref="G7:G12" si="0">F7/E7</f>
        <v>0</v>
      </c>
      <c r="I7" s="241">
        <v>9</v>
      </c>
      <c r="J7" s="242">
        <v>78</v>
      </c>
    </row>
    <row r="8" spans="1:10" x14ac:dyDescent="0.35">
      <c r="A8" s="212"/>
      <c r="B8" s="20"/>
      <c r="C8" s="20"/>
      <c r="D8" s="20" t="s">
        <v>11</v>
      </c>
      <c r="E8" s="3">
        <f>SUMIF(D23:D57,"Algebra",C23:C57)</f>
        <v>29</v>
      </c>
      <c r="F8" s="3">
        <f>SUMIF(D23:D57,"Algebra",F23:F57)</f>
        <v>0</v>
      </c>
      <c r="G8" s="165">
        <f t="shared" si="0"/>
        <v>0</v>
      </c>
      <c r="I8" s="243">
        <v>8</v>
      </c>
      <c r="J8" s="244">
        <v>62</v>
      </c>
    </row>
    <row r="9" spans="1:10" x14ac:dyDescent="0.35">
      <c r="A9" s="213"/>
      <c r="B9" s="21"/>
      <c r="C9" s="21"/>
      <c r="D9" s="21" t="s">
        <v>15</v>
      </c>
      <c r="E9" s="4">
        <f>SUMIF(D23:D57,"RPR",C23:C57)</f>
        <v>19</v>
      </c>
      <c r="F9" s="4">
        <f>SUMIF(D23:D57,"RPR",F23:F57)</f>
        <v>0</v>
      </c>
      <c r="G9" s="166">
        <f t="shared" si="0"/>
        <v>0</v>
      </c>
      <c r="I9" s="243">
        <v>7</v>
      </c>
      <c r="J9" s="244">
        <v>47</v>
      </c>
    </row>
    <row r="10" spans="1:10" x14ac:dyDescent="0.35">
      <c r="A10" s="214"/>
      <c r="B10" s="22"/>
      <c r="C10" s="22"/>
      <c r="D10" s="22" t="s">
        <v>7</v>
      </c>
      <c r="E10" s="5">
        <f>SUMIF(D23:D57,"Geometry and measures",C23:C57)</f>
        <v>25</v>
      </c>
      <c r="F10" s="5">
        <f>SUMIF(D23:D57,"Geometry and measures",F23:F57)</f>
        <v>0</v>
      </c>
      <c r="G10" s="167">
        <f t="shared" si="0"/>
        <v>0</v>
      </c>
      <c r="I10" s="243">
        <v>6</v>
      </c>
      <c r="J10" s="244">
        <v>37</v>
      </c>
    </row>
    <row r="11" spans="1:10" x14ac:dyDescent="0.35">
      <c r="A11" s="215"/>
      <c r="B11" s="23"/>
      <c r="C11" s="23"/>
      <c r="D11" s="23" t="s">
        <v>16</v>
      </c>
      <c r="E11" s="6">
        <f>SUMIF(D23:D57,"Probability",C23:C57)</f>
        <v>8</v>
      </c>
      <c r="F11" s="6">
        <f>SUMIF(D23:D57,"Probability",F23:F57)</f>
        <v>0</v>
      </c>
      <c r="G11" s="168">
        <f t="shared" si="0"/>
        <v>0</v>
      </c>
      <c r="I11" s="243">
        <v>5</v>
      </c>
      <c r="J11" s="244">
        <v>27</v>
      </c>
    </row>
    <row r="12" spans="1:10" x14ac:dyDescent="0.35">
      <c r="A12" s="216"/>
      <c r="B12" s="25"/>
      <c r="C12" s="25"/>
      <c r="D12" s="25" t="s">
        <v>5</v>
      </c>
      <c r="E12" s="7">
        <f>SUMIF(D23:D57,"Statistics",C23:C57)</f>
        <v>6</v>
      </c>
      <c r="F12" s="7">
        <f>SUMIF(D23:D57,"Statistics",F23:F57)</f>
        <v>0</v>
      </c>
      <c r="G12" s="169">
        <f t="shared" si="0"/>
        <v>0</v>
      </c>
      <c r="I12" s="243">
        <v>4</v>
      </c>
      <c r="J12" s="244">
        <v>17</v>
      </c>
    </row>
    <row r="13" spans="1:10" x14ac:dyDescent="0.35">
      <c r="A13" s="61"/>
      <c r="B13" s="29"/>
      <c r="C13" s="29"/>
      <c r="D13" s="8"/>
      <c r="E13" s="9"/>
      <c r="F13" s="9"/>
      <c r="G13" s="170"/>
      <c r="I13" s="243">
        <v>3</v>
      </c>
      <c r="J13" s="244">
        <v>12</v>
      </c>
    </row>
    <row r="14" spans="1:10" ht="15" thickBot="1" x14ac:dyDescent="0.4">
      <c r="A14" s="217"/>
      <c r="B14" s="26"/>
      <c r="C14" s="26"/>
      <c r="D14" s="26" t="s">
        <v>8</v>
      </c>
      <c r="E14" s="10">
        <f>SUMIF(E23:E57,"AO1",C23:C57)</f>
        <v>30</v>
      </c>
      <c r="F14" s="10">
        <f>SUMIF(E23:E57,"AO1",F23:F57)</f>
        <v>0</v>
      </c>
      <c r="G14" s="171">
        <f>F14/E14</f>
        <v>0</v>
      </c>
      <c r="I14" s="245" t="s">
        <v>87</v>
      </c>
      <c r="J14" s="246">
        <v>0</v>
      </c>
    </row>
    <row r="15" spans="1:10" x14ac:dyDescent="0.35">
      <c r="A15" s="209"/>
      <c r="B15" s="27"/>
      <c r="C15" s="27"/>
      <c r="D15" s="27" t="s">
        <v>6</v>
      </c>
      <c r="E15" s="11">
        <f>SUMIF(E23:E57,"AO2",C23:C57)</f>
        <v>29</v>
      </c>
      <c r="F15" s="11">
        <f>SUMIF(E23:E57,"AO2",F23:F57)</f>
        <v>0</v>
      </c>
      <c r="G15" s="172">
        <f>F15/E15</f>
        <v>0</v>
      </c>
    </row>
    <row r="16" spans="1:10" x14ac:dyDescent="0.35">
      <c r="A16" s="208"/>
      <c r="B16" s="210"/>
      <c r="C16" s="210"/>
      <c r="D16" s="210" t="s">
        <v>9</v>
      </c>
      <c r="E16" s="12">
        <f>SUMIF(E23:E57,"AO3",C23:C57)</f>
        <v>41</v>
      </c>
      <c r="F16" s="12">
        <f>SUMIF(E23:E57,"AO3",F23:F57)</f>
        <v>0</v>
      </c>
      <c r="G16" s="173">
        <f>F16/E16</f>
        <v>0</v>
      </c>
    </row>
    <row r="17" spans="1:10" x14ac:dyDescent="0.35">
      <c r="A17" s="61"/>
      <c r="B17" s="29"/>
      <c r="C17" s="29"/>
      <c r="D17" s="8"/>
      <c r="E17" s="9"/>
      <c r="F17" s="9"/>
      <c r="G17" s="190"/>
    </row>
    <row r="18" spans="1:10" x14ac:dyDescent="0.35">
      <c r="A18" s="174"/>
      <c r="B18" s="175"/>
      <c r="C18" s="175"/>
      <c r="D18" s="175" t="s">
        <v>177</v>
      </c>
      <c r="E18" s="33">
        <f>SUMIF(B23:B57,"&lt;&gt;",C23:C57)</f>
        <v>23</v>
      </c>
      <c r="F18" s="33">
        <f>SUMIF(B23:B57,"&lt;&gt;",F23:F57)</f>
        <v>0</v>
      </c>
      <c r="G18" s="176">
        <f>F18/E18</f>
        <v>0</v>
      </c>
    </row>
    <row r="19" spans="1:10" ht="15" thickBot="1" x14ac:dyDescent="0.4">
      <c r="A19" s="177"/>
      <c r="B19" s="35"/>
      <c r="C19" s="35"/>
      <c r="D19" s="35"/>
      <c r="E19" s="178"/>
      <c r="F19" s="178"/>
      <c r="G19" s="179"/>
    </row>
    <row r="20" spans="1:10" ht="16" thickBot="1" x14ac:dyDescent="0.4">
      <c r="A20" s="180"/>
      <c r="B20" s="181"/>
      <c r="C20" s="181"/>
      <c r="D20" s="181" t="s">
        <v>92</v>
      </c>
      <c r="E20" s="161">
        <v>100</v>
      </c>
      <c r="F20" s="162">
        <f>SUM(F23:F57)</f>
        <v>0</v>
      </c>
      <c r="G20" s="163">
        <f>F20/E20</f>
        <v>0</v>
      </c>
      <c r="H20" s="404" t="str">
        <f>"Grade "&amp;IF(F20&lt;J13,"u",IF(F20&lt;J12,"3",IF(F20&lt;J11,"4",IF(F20&lt;J10,"5",IF(F20&lt;J9,"6",IF(F20&lt;J8,"7",IF(F20&lt;J7,"8","9")))))))</f>
        <v>Grade u</v>
      </c>
      <c r="I20" s="401"/>
      <c r="J20" s="402"/>
    </row>
    <row r="21" spans="1:10" ht="15" thickBot="1" x14ac:dyDescent="0.4">
      <c r="A21" s="293"/>
      <c r="H21" s="403"/>
      <c r="I21" s="397"/>
      <c r="J21" s="398"/>
    </row>
    <row r="22" spans="1:10" ht="46" customHeight="1" thickBot="1" x14ac:dyDescent="0.4">
      <c r="A22" s="204" t="s">
        <v>0</v>
      </c>
      <c r="B22" s="218" t="s">
        <v>186</v>
      </c>
      <c r="C22" s="218" t="s">
        <v>1</v>
      </c>
      <c r="D22" s="218" t="s">
        <v>2</v>
      </c>
      <c r="E22" s="218" t="s">
        <v>3</v>
      </c>
      <c r="F22" s="218" t="s">
        <v>4</v>
      </c>
      <c r="G22" s="218" t="s">
        <v>126</v>
      </c>
      <c r="H22" s="379" t="s">
        <v>36</v>
      </c>
      <c r="I22" s="380"/>
      <c r="J22" s="381"/>
    </row>
    <row r="23" spans="1:10" ht="15" customHeight="1" x14ac:dyDescent="0.35">
      <c r="A23" s="206" t="s">
        <v>95</v>
      </c>
      <c r="B23" s="207" t="s">
        <v>166</v>
      </c>
      <c r="C23" s="201">
        <v>2</v>
      </c>
      <c r="D23" s="201" t="s">
        <v>5</v>
      </c>
      <c r="E23" s="202" t="s">
        <v>6</v>
      </c>
      <c r="F23" s="203">
        <f>SUMIF('Student data'!$D$24:$AQ$24,"x",'Student data'!D113:AQ113)</f>
        <v>0</v>
      </c>
      <c r="G23" s="289">
        <f t="shared" ref="G23" si="1">F23/C23</f>
        <v>0</v>
      </c>
      <c r="H23" s="365" t="s">
        <v>193</v>
      </c>
      <c r="I23" s="366"/>
      <c r="J23" s="367"/>
    </row>
    <row r="24" spans="1:10" ht="15" customHeight="1" x14ac:dyDescent="0.35">
      <c r="A24" s="182" t="s">
        <v>115</v>
      </c>
      <c r="B24" s="152" t="s">
        <v>167</v>
      </c>
      <c r="C24" s="17">
        <v>1</v>
      </c>
      <c r="D24" s="17" t="s">
        <v>5</v>
      </c>
      <c r="E24" s="18" t="s">
        <v>6</v>
      </c>
      <c r="F24" s="30">
        <f>SUMIF('Student data'!$D$24:$AQ$24,"x",'Student data'!D114:AQ114)</f>
        <v>0</v>
      </c>
      <c r="G24" s="290">
        <f t="shared" ref="G24:G57" si="2">F24/C24</f>
        <v>0</v>
      </c>
      <c r="H24" s="362" t="s">
        <v>194</v>
      </c>
      <c r="I24" s="363"/>
      <c r="J24" s="364"/>
    </row>
    <row r="25" spans="1:10" ht="15" customHeight="1" x14ac:dyDescent="0.35">
      <c r="A25" s="182" t="s">
        <v>159</v>
      </c>
      <c r="B25" s="152" t="s">
        <v>168</v>
      </c>
      <c r="C25" s="17">
        <v>1</v>
      </c>
      <c r="D25" s="17" t="s">
        <v>5</v>
      </c>
      <c r="E25" s="18" t="s">
        <v>6</v>
      </c>
      <c r="F25" s="30">
        <f>SUMIF('Student data'!$D$24:$AQ$24,"x",'Student data'!D115:AQ115)</f>
        <v>0</v>
      </c>
      <c r="G25" s="290">
        <f t="shared" si="2"/>
        <v>0</v>
      </c>
      <c r="H25" s="362" t="s">
        <v>195</v>
      </c>
      <c r="I25" s="363"/>
      <c r="J25" s="364"/>
    </row>
    <row r="26" spans="1:10" ht="15" customHeight="1" x14ac:dyDescent="0.35">
      <c r="A26" s="182" t="s">
        <v>160</v>
      </c>
      <c r="B26" s="152" t="s">
        <v>169</v>
      </c>
      <c r="C26" s="17">
        <v>1</v>
      </c>
      <c r="D26" s="17" t="s">
        <v>5</v>
      </c>
      <c r="E26" s="18" t="s">
        <v>6</v>
      </c>
      <c r="F26" s="30">
        <f>SUMIF('Student data'!$D$24:$AQ$24,"x",'Student data'!D116:AQ116)</f>
        <v>0</v>
      </c>
      <c r="G26" s="290">
        <f t="shared" si="2"/>
        <v>0</v>
      </c>
      <c r="H26" s="362" t="s">
        <v>196</v>
      </c>
      <c r="I26" s="363"/>
      <c r="J26" s="364"/>
    </row>
    <row r="27" spans="1:10" ht="15" customHeight="1" x14ac:dyDescent="0.35">
      <c r="A27" s="182" t="s">
        <v>161</v>
      </c>
      <c r="B27" s="152" t="s">
        <v>170</v>
      </c>
      <c r="C27" s="17">
        <v>1</v>
      </c>
      <c r="D27" s="17" t="s">
        <v>5</v>
      </c>
      <c r="E27" s="18" t="s">
        <v>9</v>
      </c>
      <c r="F27" s="30">
        <f>SUMIF('Student data'!$D$24:$AQ$24,"x",'Student data'!D117:AQ117)</f>
        <v>0</v>
      </c>
      <c r="G27" s="290">
        <f t="shared" si="2"/>
        <v>0</v>
      </c>
      <c r="H27" s="362" t="s">
        <v>197</v>
      </c>
      <c r="I27" s="363"/>
      <c r="J27" s="364"/>
    </row>
    <row r="28" spans="1:10" ht="15" customHeight="1" x14ac:dyDescent="0.35">
      <c r="A28" s="182">
        <v>2</v>
      </c>
      <c r="B28" s="152" t="s">
        <v>171</v>
      </c>
      <c r="C28" s="17">
        <v>4</v>
      </c>
      <c r="D28" s="17" t="s">
        <v>11</v>
      </c>
      <c r="E28" s="18" t="s">
        <v>6</v>
      </c>
      <c r="F28" s="30">
        <f>SUMIF('Student data'!$D$24:$AQ$24,"x",'Student data'!D118:AQ118)</f>
        <v>0</v>
      </c>
      <c r="G28" s="290">
        <f t="shared" si="2"/>
        <v>0</v>
      </c>
      <c r="H28" s="362" t="s">
        <v>250</v>
      </c>
      <c r="I28" s="363"/>
      <c r="J28" s="364"/>
    </row>
    <row r="29" spans="1:10" ht="15" customHeight="1" x14ac:dyDescent="0.35">
      <c r="A29" s="182" t="s">
        <v>116</v>
      </c>
      <c r="B29" s="152"/>
      <c r="C29" s="17">
        <v>3</v>
      </c>
      <c r="D29" s="17" t="s">
        <v>89</v>
      </c>
      <c r="E29" s="18" t="s">
        <v>9</v>
      </c>
      <c r="F29" s="30">
        <f>SUMIF('Student data'!$D$24:$AQ$24,"x",'Student data'!D119:AQ119)</f>
        <v>0</v>
      </c>
      <c r="G29" s="290">
        <f t="shared" si="2"/>
        <v>0</v>
      </c>
      <c r="H29" s="372" t="s">
        <v>274</v>
      </c>
      <c r="I29" s="363"/>
      <c r="J29" s="364"/>
    </row>
    <row r="30" spans="1:10" ht="15" customHeight="1" x14ac:dyDescent="0.35">
      <c r="A30" s="182" t="s">
        <v>117</v>
      </c>
      <c r="B30" s="152"/>
      <c r="C30" s="17">
        <v>3</v>
      </c>
      <c r="D30" s="17" t="s">
        <v>89</v>
      </c>
      <c r="E30" s="18" t="s">
        <v>6</v>
      </c>
      <c r="F30" s="30">
        <f>SUMIF('Student data'!$D$24:$AQ$24,"x",'Student data'!D120:AQ120)</f>
        <v>0</v>
      </c>
      <c r="G30" s="290">
        <f t="shared" si="2"/>
        <v>0</v>
      </c>
      <c r="H30" s="372" t="s">
        <v>275</v>
      </c>
      <c r="I30" s="363"/>
      <c r="J30" s="364"/>
    </row>
    <row r="31" spans="1:10" ht="15" customHeight="1" x14ac:dyDescent="0.35">
      <c r="A31" s="182" t="s">
        <v>96</v>
      </c>
      <c r="B31" s="153"/>
      <c r="C31" s="17">
        <v>3</v>
      </c>
      <c r="D31" s="17" t="s">
        <v>10</v>
      </c>
      <c r="E31" s="18" t="s">
        <v>8</v>
      </c>
      <c r="F31" s="30">
        <f>SUMIF('Student data'!$D$24:$AQ$24,"x",'Student data'!D121:AQ121)</f>
        <v>0</v>
      </c>
      <c r="G31" s="290">
        <f t="shared" si="2"/>
        <v>0</v>
      </c>
      <c r="H31" s="362" t="s">
        <v>276</v>
      </c>
      <c r="I31" s="363"/>
      <c r="J31" s="364"/>
    </row>
    <row r="32" spans="1:10" ht="15" customHeight="1" x14ac:dyDescent="0.35">
      <c r="A32" s="182" t="s">
        <v>97</v>
      </c>
      <c r="B32" s="153"/>
      <c r="C32" s="17">
        <v>4</v>
      </c>
      <c r="D32" s="17" t="s">
        <v>10</v>
      </c>
      <c r="E32" s="18" t="s">
        <v>8</v>
      </c>
      <c r="F32" s="30">
        <f>SUMIF('Student data'!$D$24:$AQ$24,"x",'Student data'!D122:AQ122)</f>
        <v>0</v>
      </c>
      <c r="G32" s="290">
        <f t="shared" si="2"/>
        <v>0</v>
      </c>
      <c r="H32" s="362" t="s">
        <v>277</v>
      </c>
      <c r="I32" s="363"/>
      <c r="J32" s="364"/>
    </row>
    <row r="33" spans="1:10" x14ac:dyDescent="0.35">
      <c r="A33" s="182" t="s">
        <v>134</v>
      </c>
      <c r="B33" s="154" t="s">
        <v>172</v>
      </c>
      <c r="C33" s="17">
        <v>2</v>
      </c>
      <c r="D33" s="17" t="s">
        <v>7</v>
      </c>
      <c r="E33" s="18" t="s">
        <v>8</v>
      </c>
      <c r="F33" s="30">
        <f>SUMIF('Student data'!$D$24:$AQ$24,"x",'Student data'!D123:AQ123)</f>
        <v>0</v>
      </c>
      <c r="G33" s="290">
        <f t="shared" si="2"/>
        <v>0</v>
      </c>
      <c r="H33" s="362" t="s">
        <v>198</v>
      </c>
      <c r="I33" s="363"/>
      <c r="J33" s="364"/>
    </row>
    <row r="34" spans="1:10" x14ac:dyDescent="0.35">
      <c r="A34" s="182" t="s">
        <v>135</v>
      </c>
      <c r="B34" s="154" t="s">
        <v>173</v>
      </c>
      <c r="C34" s="17">
        <v>1</v>
      </c>
      <c r="D34" s="17" t="s">
        <v>7</v>
      </c>
      <c r="E34" s="18" t="s">
        <v>8</v>
      </c>
      <c r="F34" s="30">
        <f>SUMIF('Student data'!$D$24:$AQ$24,"x",'Student data'!D124:AQ124)</f>
        <v>0</v>
      </c>
      <c r="G34" s="290">
        <f t="shared" si="2"/>
        <v>0</v>
      </c>
      <c r="H34" s="362" t="s">
        <v>199</v>
      </c>
      <c r="I34" s="363"/>
      <c r="J34" s="364"/>
    </row>
    <row r="35" spans="1:10" x14ac:dyDescent="0.35">
      <c r="A35" s="182">
        <v>6</v>
      </c>
      <c r="B35" s="154" t="s">
        <v>174</v>
      </c>
      <c r="C35" s="17">
        <v>6</v>
      </c>
      <c r="D35" s="17" t="s">
        <v>89</v>
      </c>
      <c r="E35" s="18" t="s">
        <v>9</v>
      </c>
      <c r="F35" s="30">
        <f>SUMIF('Student data'!$D$24:$AQ$24,"x",'Student data'!D125:AQ125)</f>
        <v>0</v>
      </c>
      <c r="G35" s="290">
        <f t="shared" si="2"/>
        <v>0</v>
      </c>
      <c r="H35" s="362" t="s">
        <v>200</v>
      </c>
      <c r="I35" s="363"/>
      <c r="J35" s="364"/>
    </row>
    <row r="36" spans="1:10" x14ac:dyDescent="0.35">
      <c r="A36" s="183" t="s">
        <v>98</v>
      </c>
      <c r="B36" s="154" t="s">
        <v>175</v>
      </c>
      <c r="C36" s="17">
        <v>2</v>
      </c>
      <c r="D36" s="17" t="s">
        <v>7</v>
      </c>
      <c r="E36" s="18" t="s">
        <v>6</v>
      </c>
      <c r="F36" s="30">
        <f>SUMIF('Student data'!$D$24:$AQ$24,"x",'Student data'!D126:AQ126)</f>
        <v>0</v>
      </c>
      <c r="G36" s="290">
        <f t="shared" si="2"/>
        <v>0</v>
      </c>
      <c r="H36" s="362" t="s">
        <v>201</v>
      </c>
      <c r="I36" s="363"/>
      <c r="J36" s="364"/>
    </row>
    <row r="37" spans="1:10" x14ac:dyDescent="0.35">
      <c r="A37" s="183" t="s">
        <v>99</v>
      </c>
      <c r="B37" s="154" t="s">
        <v>176</v>
      </c>
      <c r="C37" s="17">
        <v>2</v>
      </c>
      <c r="D37" s="17" t="s">
        <v>7</v>
      </c>
      <c r="E37" s="18" t="s">
        <v>6</v>
      </c>
      <c r="F37" s="30">
        <f>SUMIF('Student data'!$D$24:$AQ$24,"x",'Student data'!D127:AQ127)</f>
        <v>0</v>
      </c>
      <c r="G37" s="290">
        <f t="shared" si="2"/>
        <v>0</v>
      </c>
      <c r="H37" s="372" t="s">
        <v>202</v>
      </c>
      <c r="I37" s="363"/>
      <c r="J37" s="364"/>
    </row>
    <row r="38" spans="1:10" ht="15" customHeight="1" x14ac:dyDescent="0.35">
      <c r="A38" s="183" t="s">
        <v>138</v>
      </c>
      <c r="B38" s="154"/>
      <c r="C38" s="17">
        <v>4</v>
      </c>
      <c r="D38" s="17" t="s">
        <v>16</v>
      </c>
      <c r="E38" s="18" t="s">
        <v>9</v>
      </c>
      <c r="F38" s="30">
        <f>SUMIF('Student data'!$D$24:$AQ$24,"x",'Student data'!D128:AQ128)</f>
        <v>0</v>
      </c>
      <c r="G38" s="290">
        <f t="shared" si="2"/>
        <v>0</v>
      </c>
      <c r="H38" s="372" t="s">
        <v>278</v>
      </c>
      <c r="I38" s="363"/>
      <c r="J38" s="364"/>
    </row>
    <row r="39" spans="1:10" ht="15" customHeight="1" x14ac:dyDescent="0.35">
      <c r="A39" s="183" t="s">
        <v>153</v>
      </c>
      <c r="B39" s="154"/>
      <c r="C39" s="17">
        <v>4</v>
      </c>
      <c r="D39" s="17" t="s">
        <v>89</v>
      </c>
      <c r="E39" s="18" t="s">
        <v>6</v>
      </c>
      <c r="F39" s="30">
        <f>SUMIF('Student data'!$D$24:$AQ$24,"x",'Student data'!D129:AQ129)</f>
        <v>0</v>
      </c>
      <c r="G39" s="290">
        <f t="shared" si="2"/>
        <v>0</v>
      </c>
      <c r="H39" s="372" t="s">
        <v>279</v>
      </c>
      <c r="I39" s="363"/>
      <c r="J39" s="364"/>
    </row>
    <row r="40" spans="1:10" ht="15" customHeight="1" x14ac:dyDescent="0.35">
      <c r="A40" s="183" t="s">
        <v>140</v>
      </c>
      <c r="B40" s="153"/>
      <c r="C40" s="17">
        <v>3</v>
      </c>
      <c r="D40" s="17" t="s">
        <v>89</v>
      </c>
      <c r="E40" s="18" t="s">
        <v>9</v>
      </c>
      <c r="F40" s="30">
        <f>SUMIF('Student data'!$D$24:$AQ$24,"x",'Student data'!D130:AQ130)</f>
        <v>0</v>
      </c>
      <c r="G40" s="290">
        <f t="shared" si="2"/>
        <v>0</v>
      </c>
      <c r="H40" s="362" t="s">
        <v>280</v>
      </c>
      <c r="I40" s="363"/>
      <c r="J40" s="364"/>
    </row>
    <row r="41" spans="1:10" x14ac:dyDescent="0.35">
      <c r="A41" s="183" t="s">
        <v>120</v>
      </c>
      <c r="B41" s="153"/>
      <c r="C41" s="17">
        <v>4</v>
      </c>
      <c r="D41" s="17" t="s">
        <v>11</v>
      </c>
      <c r="E41" s="18" t="s">
        <v>9</v>
      </c>
      <c r="F41" s="30">
        <f>SUMIF('Student data'!$D$24:$AQ$24,"x",'Student data'!D131:AQ131)</f>
        <v>0</v>
      </c>
      <c r="G41" s="290">
        <f t="shared" si="2"/>
        <v>0</v>
      </c>
      <c r="H41" s="362" t="s">
        <v>281</v>
      </c>
      <c r="I41" s="363"/>
      <c r="J41" s="364"/>
    </row>
    <row r="42" spans="1:10" x14ac:dyDescent="0.35">
      <c r="A42" s="183" t="s">
        <v>121</v>
      </c>
      <c r="B42" s="154"/>
      <c r="C42" s="17">
        <v>1</v>
      </c>
      <c r="D42" s="17" t="s">
        <v>11</v>
      </c>
      <c r="E42" s="18" t="s">
        <v>6</v>
      </c>
      <c r="F42" s="30">
        <f>SUMIF('Student data'!$D$24:$AQ$24,"x",'Student data'!D132:AQ132)</f>
        <v>0</v>
      </c>
      <c r="G42" s="290">
        <f t="shared" si="2"/>
        <v>0</v>
      </c>
      <c r="H42" s="362" t="s">
        <v>281</v>
      </c>
      <c r="I42" s="363"/>
      <c r="J42" s="364"/>
    </row>
    <row r="43" spans="1:10" x14ac:dyDescent="0.35">
      <c r="A43" s="183" t="s">
        <v>104</v>
      </c>
      <c r="B43" s="154"/>
      <c r="C43" s="17">
        <v>3</v>
      </c>
      <c r="D43" s="17" t="s">
        <v>11</v>
      </c>
      <c r="E43" s="18" t="s">
        <v>9</v>
      </c>
      <c r="F43" s="30">
        <f>SUMIF('Student data'!$D$24:$AQ$24,"x",'Student data'!D133:AQ133)</f>
        <v>0</v>
      </c>
      <c r="G43" s="290">
        <f t="shared" si="2"/>
        <v>0</v>
      </c>
      <c r="H43" s="362" t="s">
        <v>281</v>
      </c>
      <c r="I43" s="363"/>
      <c r="J43" s="364"/>
    </row>
    <row r="44" spans="1:10" x14ac:dyDescent="0.35">
      <c r="A44" s="183" t="s">
        <v>162</v>
      </c>
      <c r="B44" s="153"/>
      <c r="C44" s="17">
        <v>3</v>
      </c>
      <c r="D44" s="17" t="s">
        <v>10</v>
      </c>
      <c r="E44" s="18" t="s">
        <v>8</v>
      </c>
      <c r="F44" s="30">
        <f>SUMIF('Student data'!$D$24:$AQ$24,"x",'Student data'!D134:AQ134)</f>
        <v>0</v>
      </c>
      <c r="G44" s="290">
        <f t="shared" si="2"/>
        <v>0</v>
      </c>
      <c r="H44" s="362" t="s">
        <v>282</v>
      </c>
      <c r="I44" s="363"/>
      <c r="J44" s="364"/>
    </row>
    <row r="45" spans="1:10" x14ac:dyDescent="0.35">
      <c r="A45" s="183" t="s">
        <v>163</v>
      </c>
      <c r="B45" s="154"/>
      <c r="C45" s="17">
        <v>4</v>
      </c>
      <c r="D45" s="17" t="s">
        <v>7</v>
      </c>
      <c r="E45" s="18" t="s">
        <v>9</v>
      </c>
      <c r="F45" s="30">
        <f>SUMIF('Student data'!$D$24:$AQ$24,"x",'Student data'!D135:AQ135)</f>
        <v>0</v>
      </c>
      <c r="G45" s="290">
        <f t="shared" si="2"/>
        <v>0</v>
      </c>
      <c r="H45" s="362" t="s">
        <v>283</v>
      </c>
      <c r="I45" s="363"/>
      <c r="J45" s="364"/>
    </row>
    <row r="46" spans="1:10" ht="15" customHeight="1" x14ac:dyDescent="0.35">
      <c r="A46" s="183" t="s">
        <v>142</v>
      </c>
      <c r="B46" s="153"/>
      <c r="C46" s="17">
        <v>5</v>
      </c>
      <c r="D46" s="17" t="s">
        <v>7</v>
      </c>
      <c r="E46" s="18" t="s">
        <v>9</v>
      </c>
      <c r="F46" s="30">
        <f>SUMIF('Student data'!$D$24:$AQ$24,"x",'Student data'!D136:AQ136)</f>
        <v>0</v>
      </c>
      <c r="G46" s="290">
        <f t="shared" si="2"/>
        <v>0</v>
      </c>
      <c r="H46" s="371" t="s">
        <v>284</v>
      </c>
      <c r="I46" s="363"/>
      <c r="J46" s="364"/>
    </row>
    <row r="47" spans="1:10" ht="15" customHeight="1" x14ac:dyDescent="0.35">
      <c r="A47" s="183" t="s">
        <v>156</v>
      </c>
      <c r="B47" s="153"/>
      <c r="C47" s="17">
        <v>4</v>
      </c>
      <c r="D47" s="17" t="s">
        <v>16</v>
      </c>
      <c r="E47" s="18" t="s">
        <v>8</v>
      </c>
      <c r="F47" s="30">
        <f>SUMIF('Student data'!$D$24:$AQ$24,"x",'Student data'!D137:AQ137)</f>
        <v>0</v>
      </c>
      <c r="G47" s="290">
        <f t="shared" si="2"/>
        <v>0</v>
      </c>
      <c r="H47" s="371" t="s">
        <v>285</v>
      </c>
      <c r="I47" s="363"/>
      <c r="J47" s="364"/>
    </row>
    <row r="48" spans="1:10" ht="15" customHeight="1" x14ac:dyDescent="0.35">
      <c r="A48" s="183" t="s">
        <v>122</v>
      </c>
      <c r="B48" s="153"/>
      <c r="C48" s="17">
        <v>1</v>
      </c>
      <c r="D48" s="17" t="s">
        <v>7</v>
      </c>
      <c r="E48" s="18" t="s">
        <v>6</v>
      </c>
      <c r="F48" s="30">
        <f>SUMIF('Student data'!$D$24:$AQ$24,"x",'Student data'!D138:AQ138)</f>
        <v>0</v>
      </c>
      <c r="G48" s="290">
        <f t="shared" si="2"/>
        <v>0</v>
      </c>
      <c r="H48" s="372" t="s">
        <v>286</v>
      </c>
      <c r="I48" s="363"/>
      <c r="J48" s="364"/>
    </row>
    <row r="49" spans="1:10" ht="15" customHeight="1" x14ac:dyDescent="0.35">
      <c r="A49" s="183" t="s">
        <v>123</v>
      </c>
      <c r="B49" s="153"/>
      <c r="C49" s="17">
        <v>4</v>
      </c>
      <c r="D49" s="17" t="s">
        <v>7</v>
      </c>
      <c r="E49" s="18" t="s">
        <v>9</v>
      </c>
      <c r="F49" s="30">
        <f>SUMIF('Student data'!$D$24:$AQ$24,"x",'Student data'!D139:AQ139)</f>
        <v>0</v>
      </c>
      <c r="G49" s="290">
        <f t="shared" si="2"/>
        <v>0</v>
      </c>
      <c r="H49" s="372" t="s">
        <v>287</v>
      </c>
      <c r="I49" s="363"/>
      <c r="J49" s="364"/>
    </row>
    <row r="50" spans="1:10" ht="15" customHeight="1" x14ac:dyDescent="0.35">
      <c r="A50" s="183" t="s">
        <v>124</v>
      </c>
      <c r="B50" s="153"/>
      <c r="C50" s="17">
        <v>1</v>
      </c>
      <c r="D50" s="17" t="s">
        <v>11</v>
      </c>
      <c r="E50" s="18" t="s">
        <v>8</v>
      </c>
      <c r="F50" s="30">
        <f>SUMIF('Student data'!$D$24:$AQ$24,"x",'Student data'!D140:AQ140)</f>
        <v>0</v>
      </c>
      <c r="G50" s="290">
        <f t="shared" si="2"/>
        <v>0</v>
      </c>
      <c r="H50" s="372" t="s">
        <v>288</v>
      </c>
      <c r="I50" s="363"/>
      <c r="J50" s="364"/>
    </row>
    <row r="51" spans="1:10" ht="15" customHeight="1" x14ac:dyDescent="0.35">
      <c r="A51" s="183" t="s">
        <v>125</v>
      </c>
      <c r="B51" s="153"/>
      <c r="C51" s="17">
        <v>3</v>
      </c>
      <c r="D51" s="17" t="s">
        <v>11</v>
      </c>
      <c r="E51" s="18" t="s">
        <v>8</v>
      </c>
      <c r="F51" s="30">
        <f>SUMIF('Student data'!$D$24:$AQ$24,"x",'Student data'!D141:AQ141)</f>
        <v>0</v>
      </c>
      <c r="G51" s="290">
        <f t="shared" si="2"/>
        <v>0</v>
      </c>
      <c r="H51" s="372" t="s">
        <v>289</v>
      </c>
      <c r="I51" s="363"/>
      <c r="J51" s="364"/>
    </row>
    <row r="52" spans="1:10" ht="15" customHeight="1" x14ac:dyDescent="0.35">
      <c r="A52" s="183" t="s">
        <v>164</v>
      </c>
      <c r="B52" s="153"/>
      <c r="C52" s="17">
        <v>3</v>
      </c>
      <c r="D52" s="17" t="s">
        <v>10</v>
      </c>
      <c r="E52" s="18" t="s">
        <v>8</v>
      </c>
      <c r="F52" s="30">
        <f>SUMIF('Student data'!$D$24:$AQ$24,"x",'Student data'!D142:AQ142)</f>
        <v>0</v>
      </c>
      <c r="G52" s="290">
        <f t="shared" si="2"/>
        <v>0</v>
      </c>
      <c r="H52" s="372" t="s">
        <v>290</v>
      </c>
      <c r="I52" s="363"/>
      <c r="J52" s="364"/>
    </row>
    <row r="53" spans="1:10" ht="15" customHeight="1" x14ac:dyDescent="0.35">
      <c r="A53" s="184" t="s">
        <v>118</v>
      </c>
      <c r="B53" s="152"/>
      <c r="C53" s="17">
        <v>2</v>
      </c>
      <c r="D53" s="17" t="s">
        <v>11</v>
      </c>
      <c r="E53" s="18" t="s">
        <v>6</v>
      </c>
      <c r="F53" s="30">
        <f>SUMIF('Student data'!$D$24:$AQ$24,"x",'Student data'!D143:AQ143)</f>
        <v>0</v>
      </c>
      <c r="G53" s="290">
        <f t="shared" si="2"/>
        <v>0</v>
      </c>
      <c r="H53" s="372" t="s">
        <v>291</v>
      </c>
      <c r="I53" s="363"/>
      <c r="J53" s="364"/>
    </row>
    <row r="54" spans="1:10" ht="15" customHeight="1" x14ac:dyDescent="0.35">
      <c r="A54" s="184" t="s">
        <v>145</v>
      </c>
      <c r="B54" s="152"/>
      <c r="C54" s="17">
        <v>2</v>
      </c>
      <c r="D54" s="17" t="s">
        <v>11</v>
      </c>
      <c r="E54" s="18" t="s">
        <v>6</v>
      </c>
      <c r="F54" s="30">
        <f>SUMIF('Student data'!$D$24:$AQ$24,"x",'Student data'!D144:AQ144)</f>
        <v>0</v>
      </c>
      <c r="G54" s="290">
        <f t="shared" si="2"/>
        <v>0</v>
      </c>
      <c r="H54" s="372" t="s">
        <v>292</v>
      </c>
      <c r="I54" s="363"/>
      <c r="J54" s="364"/>
    </row>
    <row r="55" spans="1:10" ht="15" customHeight="1" x14ac:dyDescent="0.35">
      <c r="A55" s="184" t="s">
        <v>146</v>
      </c>
      <c r="B55" s="152"/>
      <c r="C55" s="17">
        <v>3</v>
      </c>
      <c r="D55" s="17" t="s">
        <v>11</v>
      </c>
      <c r="E55" s="18" t="s">
        <v>6</v>
      </c>
      <c r="F55" s="30">
        <f>SUMIF('Student data'!$D$24:$AQ$24,"x",'Student data'!D145:AQ145)</f>
        <v>0</v>
      </c>
      <c r="G55" s="290">
        <f t="shared" si="2"/>
        <v>0</v>
      </c>
      <c r="H55" s="372" t="s">
        <v>292</v>
      </c>
      <c r="I55" s="363"/>
      <c r="J55" s="364"/>
    </row>
    <row r="56" spans="1:10" ht="15" customHeight="1" x14ac:dyDescent="0.35">
      <c r="A56" s="184" t="s">
        <v>147</v>
      </c>
      <c r="B56" s="152"/>
      <c r="C56" s="17">
        <v>4</v>
      </c>
      <c r="D56" s="17" t="s">
        <v>7</v>
      </c>
      <c r="E56" s="18" t="s">
        <v>9</v>
      </c>
      <c r="F56" s="30">
        <f>SUMIF('Student data'!$D$24:$AQ$24,"x",'Student data'!D146:AQ146)</f>
        <v>0</v>
      </c>
      <c r="G56" s="290">
        <f t="shared" si="2"/>
        <v>0</v>
      </c>
      <c r="H56" s="372" t="s">
        <v>293</v>
      </c>
      <c r="I56" s="363"/>
      <c r="J56" s="364"/>
    </row>
    <row r="57" spans="1:10" ht="15" customHeight="1" thickBot="1" x14ac:dyDescent="0.4">
      <c r="A57" s="185" t="s">
        <v>165</v>
      </c>
      <c r="B57" s="205"/>
      <c r="C57" s="187">
        <v>6</v>
      </c>
      <c r="D57" s="187" t="s">
        <v>11</v>
      </c>
      <c r="E57" s="188" t="s">
        <v>8</v>
      </c>
      <c r="F57" s="189">
        <f>SUMIF('Student data'!$D$24:$AQ$24,"x",'Student data'!D147:AQ147)</f>
        <v>0</v>
      </c>
      <c r="G57" s="291">
        <f t="shared" si="2"/>
        <v>0</v>
      </c>
      <c r="H57" s="373" t="s">
        <v>294</v>
      </c>
      <c r="I57" s="374"/>
      <c r="J57" s="375"/>
    </row>
    <row r="58" spans="1:10" ht="15" thickBot="1" x14ac:dyDescent="0.4">
      <c r="A58" s="294"/>
      <c r="B58" s="282"/>
      <c r="C58" s="283"/>
      <c r="D58" s="283"/>
      <c r="E58" s="284"/>
      <c r="F58" s="297"/>
      <c r="G58" s="298"/>
    </row>
    <row r="59" spans="1:10" ht="15" thickBot="1" x14ac:dyDescent="0.4">
      <c r="A59" s="287"/>
      <c r="B59" s="284"/>
      <c r="C59" s="287"/>
      <c r="D59" s="287"/>
      <c r="E59" s="29" t="s">
        <v>17</v>
      </c>
      <c r="F59" s="13">
        <f>SUM(F23:F57)</f>
        <v>0</v>
      </c>
      <c r="G59" s="299"/>
    </row>
    <row r="60" spans="1:10" x14ac:dyDescent="0.35">
      <c r="A60" s="287"/>
      <c r="B60" s="284"/>
      <c r="C60" s="287"/>
      <c r="D60" s="287"/>
      <c r="E60" s="279"/>
      <c r="F60" s="284"/>
      <c r="G60" s="298"/>
      <c r="H60" s="221"/>
    </row>
    <row r="61" spans="1:10" x14ac:dyDescent="0.35">
      <c r="B61" s="288"/>
    </row>
    <row r="62" spans="1:10" x14ac:dyDescent="0.35">
      <c r="B62" s="288"/>
    </row>
    <row r="63" spans="1:10" x14ac:dyDescent="0.35">
      <c r="B63" s="288"/>
    </row>
    <row r="64" spans="1:10" x14ac:dyDescent="0.35">
      <c r="B64" s="288"/>
    </row>
  </sheetData>
  <sheetProtection algorithmName="SHA-512" hashValue="iPO4TZoq6ms3yay/A2Rm6BH1w9OjiMsPpDb3CLmahY+Y1iOu6kAGlR9y0HWKAyVXFr57yBOmbTMBHaCqcco6xw==" saltValue="JbXYNtEK1QIS2i8OauwFQA==" spinCount="100000" sheet="1" formatCells="0" formatColumns="0" formatRows="0" insertColumns="0" insertRows="0" insertHyperlinks="0" sort="0"/>
  <mergeCells count="45">
    <mergeCell ref="A1:G1"/>
    <mergeCell ref="I6:J6"/>
    <mergeCell ref="A2:F2"/>
    <mergeCell ref="B3:E3"/>
    <mergeCell ref="C4:D4"/>
    <mergeCell ref="B5:C5"/>
    <mergeCell ref="A6:D6"/>
    <mergeCell ref="H20:J20"/>
    <mergeCell ref="H22:J22"/>
    <mergeCell ref="H24:J24"/>
    <mergeCell ref="H26:J26"/>
    <mergeCell ref="H28:J28"/>
    <mergeCell ref="H30:J30"/>
    <mergeCell ref="H32:J32"/>
    <mergeCell ref="H34:J34"/>
    <mergeCell ref="H36:J36"/>
    <mergeCell ref="H38:J38"/>
    <mergeCell ref="H40:J40"/>
    <mergeCell ref="H42:J42"/>
    <mergeCell ref="H44:J44"/>
    <mergeCell ref="H46:J46"/>
    <mergeCell ref="H48:J48"/>
    <mergeCell ref="H50:J50"/>
    <mergeCell ref="H52:J52"/>
    <mergeCell ref="H54:J54"/>
    <mergeCell ref="H56:J56"/>
    <mergeCell ref="H57:J57"/>
    <mergeCell ref="H55:J55"/>
    <mergeCell ref="H53:J53"/>
    <mergeCell ref="H51:J51"/>
    <mergeCell ref="H49:J49"/>
    <mergeCell ref="H47:J47"/>
    <mergeCell ref="H45:J45"/>
    <mergeCell ref="H43:J43"/>
    <mergeCell ref="H41:J41"/>
    <mergeCell ref="H39:J39"/>
    <mergeCell ref="H37:J37"/>
    <mergeCell ref="H35:J35"/>
    <mergeCell ref="H33:J33"/>
    <mergeCell ref="H31:J31"/>
    <mergeCell ref="H29:J29"/>
    <mergeCell ref="H27:J27"/>
    <mergeCell ref="H25:J25"/>
    <mergeCell ref="H23:J23"/>
    <mergeCell ref="H21:J21"/>
  </mergeCells>
  <conditionalFormatting sqref="D58 D53:D55">
    <cfRule type="cellIs" dxfId="253" priority="1204" stopIfTrue="1" operator="equal">
      <formula>"Algebra"</formula>
    </cfRule>
    <cfRule type="cellIs" dxfId="252" priority="1205" stopIfTrue="1" operator="equal">
      <formula>"Number"</formula>
    </cfRule>
    <cfRule type="cellIs" dxfId="251" priority="1206" stopIfTrue="1" operator="equal">
      <formula>"Geometry and measures"</formula>
    </cfRule>
    <cfRule type="cellIs" dxfId="250" priority="1207" stopIfTrue="1" operator="equal">
      <formula>"Statistics"</formula>
    </cfRule>
  </conditionalFormatting>
  <conditionalFormatting sqref="E58">
    <cfRule type="cellIs" dxfId="249" priority="1201" stopIfTrue="1" operator="equal">
      <formula>"AO3"</formula>
    </cfRule>
    <cfRule type="cellIs" dxfId="248" priority="1202" stopIfTrue="1" operator="equal">
      <formula>"AO2"</formula>
    </cfRule>
    <cfRule type="cellIs" dxfId="247" priority="1203" stopIfTrue="1" operator="equal">
      <formula>"AO1"</formula>
    </cfRule>
  </conditionalFormatting>
  <conditionalFormatting sqref="D53:D55">
    <cfRule type="cellIs" dxfId="246" priority="956" operator="equal">
      <formula>"RPR"</formula>
    </cfRule>
  </conditionalFormatting>
  <conditionalFormatting sqref="D1 D22 D58:D61 D65:D1048576 D53:D55">
    <cfRule type="cellIs" dxfId="245" priority="1194" operator="equal">
      <formula>"Probability"</formula>
    </cfRule>
  </conditionalFormatting>
  <conditionalFormatting sqref="D50:D52">
    <cfRule type="cellIs" dxfId="244" priority="859" stopIfTrue="1" operator="equal">
      <formula>"Algebra"</formula>
    </cfRule>
    <cfRule type="cellIs" dxfId="243" priority="860" stopIfTrue="1" operator="equal">
      <formula>"Number"</formula>
    </cfRule>
    <cfRule type="cellIs" dxfId="242" priority="861" stopIfTrue="1" operator="equal">
      <formula>"Geometry and measures"</formula>
    </cfRule>
    <cfRule type="cellIs" dxfId="241" priority="862" stopIfTrue="1" operator="equal">
      <formula>"Statistics"</formula>
    </cfRule>
  </conditionalFormatting>
  <conditionalFormatting sqref="D50:D52">
    <cfRule type="cellIs" dxfId="240" priority="858" operator="equal">
      <formula>"RPR"</formula>
    </cfRule>
  </conditionalFormatting>
  <conditionalFormatting sqref="D50:D52">
    <cfRule type="cellIs" dxfId="239" priority="857" operator="equal">
      <formula>"Probability"</formula>
    </cfRule>
  </conditionalFormatting>
  <conditionalFormatting sqref="D40">
    <cfRule type="cellIs" dxfId="238" priority="841" stopIfTrue="1" operator="equal">
      <formula>"Algebra"</formula>
    </cfRule>
    <cfRule type="cellIs" dxfId="237" priority="842" stopIfTrue="1" operator="equal">
      <formula>"Number"</formula>
    </cfRule>
    <cfRule type="cellIs" dxfId="236" priority="843" stopIfTrue="1" operator="equal">
      <formula>"Geometry and measures"</formula>
    </cfRule>
    <cfRule type="cellIs" dxfId="235" priority="844" stopIfTrue="1" operator="equal">
      <formula>"Statistics"</formula>
    </cfRule>
  </conditionalFormatting>
  <conditionalFormatting sqref="D40">
    <cfRule type="cellIs" dxfId="234" priority="840" operator="equal">
      <formula>"RPR"</formula>
    </cfRule>
  </conditionalFormatting>
  <conditionalFormatting sqref="D40">
    <cfRule type="cellIs" dxfId="233" priority="839" operator="equal">
      <formula>"Probability"</formula>
    </cfRule>
  </conditionalFormatting>
  <conditionalFormatting sqref="D41:D42">
    <cfRule type="cellIs" dxfId="232" priority="781" stopIfTrue="1" operator="equal">
      <formula>"Algebra"</formula>
    </cfRule>
    <cfRule type="cellIs" dxfId="231" priority="782" stopIfTrue="1" operator="equal">
      <formula>"Number"</formula>
    </cfRule>
    <cfRule type="cellIs" dxfId="230" priority="783" stopIfTrue="1" operator="equal">
      <formula>"Geometry and measures"</formula>
    </cfRule>
    <cfRule type="cellIs" dxfId="229" priority="784" stopIfTrue="1" operator="equal">
      <formula>"Statistics"</formula>
    </cfRule>
  </conditionalFormatting>
  <conditionalFormatting sqref="D41:D42">
    <cfRule type="cellIs" dxfId="228" priority="780" operator="equal">
      <formula>"RPR"</formula>
    </cfRule>
  </conditionalFormatting>
  <conditionalFormatting sqref="D41:D42">
    <cfRule type="cellIs" dxfId="227" priority="779" operator="equal">
      <formula>"Probability"</formula>
    </cfRule>
  </conditionalFormatting>
  <conditionalFormatting sqref="D43">
    <cfRule type="cellIs" dxfId="226" priority="486" stopIfTrue="1" operator="equal">
      <formula>"Algebra"</formula>
    </cfRule>
    <cfRule type="cellIs" dxfId="225" priority="487" stopIfTrue="1" operator="equal">
      <formula>"Number"</formula>
    </cfRule>
    <cfRule type="cellIs" dxfId="224" priority="488" stopIfTrue="1" operator="equal">
      <formula>"Geometry and measures"</formula>
    </cfRule>
    <cfRule type="cellIs" dxfId="223" priority="489" stopIfTrue="1" operator="equal">
      <formula>"Statistics"</formula>
    </cfRule>
  </conditionalFormatting>
  <conditionalFormatting sqref="D43">
    <cfRule type="cellIs" dxfId="222" priority="485" operator="equal">
      <formula>"RPR"</formula>
    </cfRule>
  </conditionalFormatting>
  <conditionalFormatting sqref="D43">
    <cfRule type="cellIs" dxfId="221" priority="484" operator="equal">
      <formula>"Probability"</formula>
    </cfRule>
  </conditionalFormatting>
  <conditionalFormatting sqref="D49">
    <cfRule type="cellIs" dxfId="220" priority="480" stopIfTrue="1" operator="equal">
      <formula>"Algebra"</formula>
    </cfRule>
    <cfRule type="cellIs" dxfId="219" priority="481" stopIfTrue="1" operator="equal">
      <formula>"Number"</formula>
    </cfRule>
    <cfRule type="cellIs" dxfId="218" priority="482" stopIfTrue="1" operator="equal">
      <formula>"Geometry and measures"</formula>
    </cfRule>
    <cfRule type="cellIs" dxfId="217" priority="483" stopIfTrue="1" operator="equal">
      <formula>"Statistics"</formula>
    </cfRule>
  </conditionalFormatting>
  <conditionalFormatting sqref="D49">
    <cfRule type="cellIs" dxfId="216" priority="479" operator="equal">
      <formula>"RPR"</formula>
    </cfRule>
  </conditionalFormatting>
  <conditionalFormatting sqref="D49">
    <cfRule type="cellIs" dxfId="215" priority="478" operator="equal">
      <formula>"Probability"</formula>
    </cfRule>
  </conditionalFormatting>
  <conditionalFormatting sqref="D56">
    <cfRule type="cellIs" dxfId="214" priority="468" stopIfTrue="1" operator="equal">
      <formula>"Algebra"</formula>
    </cfRule>
    <cfRule type="cellIs" dxfId="213" priority="469" stopIfTrue="1" operator="equal">
      <formula>"Number"</formula>
    </cfRule>
    <cfRule type="cellIs" dxfId="212" priority="470" stopIfTrue="1" operator="equal">
      <formula>"Geometry and measures"</formula>
    </cfRule>
    <cfRule type="cellIs" dxfId="211" priority="471" stopIfTrue="1" operator="equal">
      <formula>"Statistics"</formula>
    </cfRule>
  </conditionalFormatting>
  <conditionalFormatting sqref="D56">
    <cfRule type="cellIs" dxfId="210" priority="467" operator="equal">
      <formula>"RPR"</formula>
    </cfRule>
  </conditionalFormatting>
  <conditionalFormatting sqref="D56">
    <cfRule type="cellIs" dxfId="209" priority="466" operator="equal">
      <formula>"Probability"</formula>
    </cfRule>
  </conditionalFormatting>
  <conditionalFormatting sqref="D45:D46">
    <cfRule type="cellIs" dxfId="208" priority="336" stopIfTrue="1" operator="equal">
      <formula>"Algebra"</formula>
    </cfRule>
    <cfRule type="cellIs" dxfId="207" priority="337" stopIfTrue="1" operator="equal">
      <formula>"Number"</formula>
    </cfRule>
    <cfRule type="cellIs" dxfId="206" priority="338" stopIfTrue="1" operator="equal">
      <formula>"Geometry and measures"</formula>
    </cfRule>
    <cfRule type="cellIs" dxfId="205" priority="339" stopIfTrue="1" operator="equal">
      <formula>"Statistics"</formula>
    </cfRule>
  </conditionalFormatting>
  <conditionalFormatting sqref="D45:D46">
    <cfRule type="cellIs" dxfId="204" priority="335" operator="equal">
      <formula>"RPR"</formula>
    </cfRule>
  </conditionalFormatting>
  <conditionalFormatting sqref="D45:D46">
    <cfRule type="cellIs" dxfId="203" priority="334" operator="equal">
      <formula>"Probability"</formula>
    </cfRule>
  </conditionalFormatting>
  <conditionalFormatting sqref="E52">
    <cfRule type="cellIs" dxfId="202" priority="286" stopIfTrue="1" operator="equal">
      <formula>"AO3"</formula>
    </cfRule>
    <cfRule type="cellIs" dxfId="201" priority="287" stopIfTrue="1" operator="equal">
      <formula>"AO2"</formula>
    </cfRule>
    <cfRule type="cellIs" dxfId="200" priority="288" stopIfTrue="1" operator="equal">
      <formula>"AO1"</formula>
    </cfRule>
  </conditionalFormatting>
  <conditionalFormatting sqref="G23:G57">
    <cfRule type="colorScale" priority="260">
      <colorScale>
        <cfvo type="num" val="0"/>
        <cfvo type="num" val="1"/>
        <color theme="9" tint="-0.249977111117893"/>
        <color rgb="FF00B050"/>
      </colorScale>
    </cfRule>
  </conditionalFormatting>
  <conditionalFormatting sqref="D30">
    <cfRule type="cellIs" dxfId="199" priority="256" stopIfTrue="1" operator="equal">
      <formula>"Algebra"</formula>
    </cfRule>
    <cfRule type="cellIs" dxfId="198" priority="257" stopIfTrue="1" operator="equal">
      <formula>"Number"</formula>
    </cfRule>
    <cfRule type="cellIs" dxfId="197" priority="258" stopIfTrue="1" operator="equal">
      <formula>"Geometry and measures"</formula>
    </cfRule>
    <cfRule type="cellIs" dxfId="196" priority="259" stopIfTrue="1" operator="equal">
      <formula>"Statistics"</formula>
    </cfRule>
  </conditionalFormatting>
  <conditionalFormatting sqref="D30">
    <cfRule type="cellIs" dxfId="195" priority="255" operator="equal">
      <formula>"RPR"</formula>
    </cfRule>
  </conditionalFormatting>
  <conditionalFormatting sqref="D30">
    <cfRule type="cellIs" dxfId="194" priority="254" operator="equal">
      <formula>"Probability"</formula>
    </cfRule>
  </conditionalFormatting>
  <conditionalFormatting sqref="D29">
    <cfRule type="cellIs" dxfId="193" priority="244" stopIfTrue="1" operator="equal">
      <formula>"Algebra"</formula>
    </cfRule>
    <cfRule type="cellIs" dxfId="192" priority="245" stopIfTrue="1" operator="equal">
      <formula>"Number"</formula>
    </cfRule>
    <cfRule type="cellIs" dxfId="191" priority="246" stopIfTrue="1" operator="equal">
      <formula>"Geometry and measures"</formula>
    </cfRule>
    <cfRule type="cellIs" dxfId="190" priority="247" stopIfTrue="1" operator="equal">
      <formula>"Statistics"</formula>
    </cfRule>
  </conditionalFormatting>
  <conditionalFormatting sqref="D29">
    <cfRule type="cellIs" dxfId="189" priority="243" operator="equal">
      <formula>"RPR"</formula>
    </cfRule>
  </conditionalFormatting>
  <conditionalFormatting sqref="D29">
    <cfRule type="cellIs" dxfId="188" priority="242" operator="equal">
      <formula>"Probability"</formula>
    </cfRule>
  </conditionalFormatting>
  <conditionalFormatting sqref="D31">
    <cfRule type="cellIs" dxfId="187" priority="238" stopIfTrue="1" operator="equal">
      <formula>"Algebra"</formula>
    </cfRule>
    <cfRule type="cellIs" dxfId="186" priority="239" stopIfTrue="1" operator="equal">
      <formula>"Number"</formula>
    </cfRule>
    <cfRule type="cellIs" dxfId="185" priority="240" stopIfTrue="1" operator="equal">
      <formula>"Geometry and measures"</formula>
    </cfRule>
    <cfRule type="cellIs" dxfId="184" priority="241" stopIfTrue="1" operator="equal">
      <formula>"Statistics"</formula>
    </cfRule>
  </conditionalFormatting>
  <conditionalFormatting sqref="D31">
    <cfRule type="cellIs" dxfId="183" priority="237" operator="equal">
      <formula>"RPR"</formula>
    </cfRule>
  </conditionalFormatting>
  <conditionalFormatting sqref="D31">
    <cfRule type="cellIs" dxfId="182" priority="236" operator="equal">
      <formula>"Probability"</formula>
    </cfRule>
  </conditionalFormatting>
  <conditionalFormatting sqref="E32">
    <cfRule type="cellIs" dxfId="181" priority="215" stopIfTrue="1" operator="equal">
      <formula>"AO3"</formula>
    </cfRule>
    <cfRule type="cellIs" dxfId="180" priority="216" stopIfTrue="1" operator="equal">
      <formula>"AO2"</formula>
    </cfRule>
    <cfRule type="cellIs" dxfId="179" priority="217" stopIfTrue="1" operator="equal">
      <formula>"AO1"</formula>
    </cfRule>
  </conditionalFormatting>
  <conditionalFormatting sqref="D39">
    <cfRule type="cellIs" dxfId="178" priority="205" stopIfTrue="1" operator="equal">
      <formula>"Algebra"</formula>
    </cfRule>
    <cfRule type="cellIs" dxfId="177" priority="206" stopIfTrue="1" operator="equal">
      <formula>"Number"</formula>
    </cfRule>
    <cfRule type="cellIs" dxfId="176" priority="207" stopIfTrue="1" operator="equal">
      <formula>"Geometry and measures"</formula>
    </cfRule>
    <cfRule type="cellIs" dxfId="175" priority="208" stopIfTrue="1" operator="equal">
      <formula>"Statistics"</formula>
    </cfRule>
  </conditionalFormatting>
  <conditionalFormatting sqref="D39">
    <cfRule type="cellIs" dxfId="174" priority="204" operator="equal">
      <formula>"RPR"</formula>
    </cfRule>
  </conditionalFormatting>
  <conditionalFormatting sqref="D39">
    <cfRule type="cellIs" dxfId="173" priority="203" operator="equal">
      <formula>"Probability"</formula>
    </cfRule>
  </conditionalFormatting>
  <conditionalFormatting sqref="D47">
    <cfRule type="cellIs" dxfId="172" priority="199" stopIfTrue="1" operator="equal">
      <formula>"Algebra"</formula>
    </cfRule>
    <cfRule type="cellIs" dxfId="171" priority="200" stopIfTrue="1" operator="equal">
      <formula>"Number"</formula>
    </cfRule>
    <cfRule type="cellIs" dxfId="170" priority="201" stopIfTrue="1" operator="equal">
      <formula>"Geometry and measures"</formula>
    </cfRule>
    <cfRule type="cellIs" dxfId="169" priority="202" stopIfTrue="1" operator="equal">
      <formula>"Statistics"</formula>
    </cfRule>
  </conditionalFormatting>
  <conditionalFormatting sqref="D47">
    <cfRule type="cellIs" dxfId="168" priority="198" operator="equal">
      <formula>"RPR"</formula>
    </cfRule>
  </conditionalFormatting>
  <conditionalFormatting sqref="D47">
    <cfRule type="cellIs" dxfId="167" priority="197" operator="equal">
      <formula>"Probability"</formula>
    </cfRule>
  </conditionalFormatting>
  <conditionalFormatting sqref="D48">
    <cfRule type="cellIs" dxfId="166" priority="193" stopIfTrue="1" operator="equal">
      <formula>"Algebra"</formula>
    </cfRule>
    <cfRule type="cellIs" dxfId="165" priority="194" stopIfTrue="1" operator="equal">
      <formula>"Number"</formula>
    </cfRule>
    <cfRule type="cellIs" dxfId="164" priority="195" stopIfTrue="1" operator="equal">
      <formula>"Geometry and measures"</formula>
    </cfRule>
    <cfRule type="cellIs" dxfId="163" priority="196" stopIfTrue="1" operator="equal">
      <formula>"Statistics"</formula>
    </cfRule>
  </conditionalFormatting>
  <conditionalFormatting sqref="D48">
    <cfRule type="cellIs" dxfId="162" priority="192" operator="equal">
      <formula>"RPR"</formula>
    </cfRule>
  </conditionalFormatting>
  <conditionalFormatting sqref="D48">
    <cfRule type="cellIs" dxfId="161" priority="191" operator="equal">
      <formula>"Probability"</formula>
    </cfRule>
  </conditionalFormatting>
  <conditionalFormatting sqref="D57">
    <cfRule type="cellIs" dxfId="160" priority="187" stopIfTrue="1" operator="equal">
      <formula>"Algebra"</formula>
    </cfRule>
    <cfRule type="cellIs" dxfId="159" priority="188" stopIfTrue="1" operator="equal">
      <formula>"Number"</formula>
    </cfRule>
    <cfRule type="cellIs" dxfId="158" priority="189" stopIfTrue="1" operator="equal">
      <formula>"Geometry and measures"</formula>
    </cfRule>
    <cfRule type="cellIs" dxfId="157" priority="190" stopIfTrue="1" operator="equal">
      <formula>"Statistics"</formula>
    </cfRule>
  </conditionalFormatting>
  <conditionalFormatting sqref="D57">
    <cfRule type="cellIs" dxfId="156" priority="186" operator="equal">
      <formula>"RPR"</formula>
    </cfRule>
  </conditionalFormatting>
  <conditionalFormatting sqref="D57">
    <cfRule type="cellIs" dxfId="155" priority="185" operator="equal">
      <formula>"Probability"</formula>
    </cfRule>
  </conditionalFormatting>
  <conditionalFormatting sqref="E42">
    <cfRule type="cellIs" dxfId="154" priority="170" stopIfTrue="1" operator="equal">
      <formula>"AO3"</formula>
    </cfRule>
    <cfRule type="cellIs" dxfId="153" priority="171" stopIfTrue="1" operator="equal">
      <formula>"AO2"</formula>
    </cfRule>
    <cfRule type="cellIs" dxfId="152" priority="172" stopIfTrue="1" operator="equal">
      <formula>"AO1"</formula>
    </cfRule>
  </conditionalFormatting>
  <conditionalFormatting sqref="E48">
    <cfRule type="cellIs" dxfId="151" priority="161" stopIfTrue="1" operator="equal">
      <formula>"AO3"</formula>
    </cfRule>
    <cfRule type="cellIs" dxfId="150" priority="162" stopIfTrue="1" operator="equal">
      <formula>"AO2"</formula>
    </cfRule>
    <cfRule type="cellIs" dxfId="149" priority="163" stopIfTrue="1" operator="equal">
      <formula>"AO1"</formula>
    </cfRule>
  </conditionalFormatting>
  <conditionalFormatting sqref="E50">
    <cfRule type="cellIs" dxfId="148" priority="155" stopIfTrue="1" operator="equal">
      <formula>"AO3"</formula>
    </cfRule>
    <cfRule type="cellIs" dxfId="147" priority="156" stopIfTrue="1" operator="equal">
      <formula>"AO2"</formula>
    </cfRule>
    <cfRule type="cellIs" dxfId="146" priority="157" stopIfTrue="1" operator="equal">
      <formula>"AO1"</formula>
    </cfRule>
  </conditionalFormatting>
  <conditionalFormatting sqref="E53:E54">
    <cfRule type="cellIs" dxfId="145" priority="149" stopIfTrue="1" operator="equal">
      <formula>"AO3"</formula>
    </cfRule>
    <cfRule type="cellIs" dxfId="144" priority="150" stopIfTrue="1" operator="equal">
      <formula>"AO2"</formula>
    </cfRule>
    <cfRule type="cellIs" dxfId="143" priority="151" stopIfTrue="1" operator="equal">
      <formula>"AO1"</formula>
    </cfRule>
  </conditionalFormatting>
  <conditionalFormatting sqref="D23 D26:D28">
    <cfRule type="cellIs" dxfId="142" priority="139" stopIfTrue="1" operator="equal">
      <formula>"Algebra"</formula>
    </cfRule>
    <cfRule type="cellIs" dxfId="141" priority="140" stopIfTrue="1" operator="equal">
      <formula>"Number"</formula>
    </cfRule>
    <cfRule type="cellIs" dxfId="140" priority="141" stopIfTrue="1" operator="equal">
      <formula>"Geometry and measures"</formula>
    </cfRule>
    <cfRule type="cellIs" dxfId="139" priority="142" stopIfTrue="1" operator="equal">
      <formula>"Statistics"</formula>
    </cfRule>
  </conditionalFormatting>
  <conditionalFormatting sqref="D23 D26:D28">
    <cfRule type="cellIs" dxfId="138" priority="138" operator="equal">
      <formula>"RPR"</formula>
    </cfRule>
  </conditionalFormatting>
  <conditionalFormatting sqref="D23 D26:D28">
    <cfRule type="cellIs" dxfId="137" priority="137" operator="equal">
      <formula>"Probability"</formula>
    </cfRule>
  </conditionalFormatting>
  <conditionalFormatting sqref="E23:E26">
    <cfRule type="cellIs" dxfId="136" priority="134" stopIfTrue="1" operator="equal">
      <formula>"AO3"</formula>
    </cfRule>
    <cfRule type="cellIs" dxfId="135" priority="135" stopIfTrue="1" operator="equal">
      <formula>"AO2"</formula>
    </cfRule>
    <cfRule type="cellIs" dxfId="134" priority="136" stopIfTrue="1" operator="equal">
      <formula>"AO1"</formula>
    </cfRule>
  </conditionalFormatting>
  <conditionalFormatting sqref="D25">
    <cfRule type="cellIs" dxfId="133" priority="130" stopIfTrue="1" operator="equal">
      <formula>"Algebra"</formula>
    </cfRule>
    <cfRule type="cellIs" dxfId="132" priority="131" stopIfTrue="1" operator="equal">
      <formula>"Number"</formula>
    </cfRule>
    <cfRule type="cellIs" dxfId="131" priority="132" stopIfTrue="1" operator="equal">
      <formula>"Geometry and measures"</formula>
    </cfRule>
    <cfRule type="cellIs" dxfId="130" priority="133" stopIfTrue="1" operator="equal">
      <formula>"Statistics"</formula>
    </cfRule>
  </conditionalFormatting>
  <conditionalFormatting sqref="D25">
    <cfRule type="cellIs" dxfId="129" priority="129" operator="equal">
      <formula>"RPR"</formula>
    </cfRule>
  </conditionalFormatting>
  <conditionalFormatting sqref="D25">
    <cfRule type="cellIs" dxfId="128" priority="128" operator="equal">
      <formula>"Probability"</formula>
    </cfRule>
  </conditionalFormatting>
  <conditionalFormatting sqref="D24">
    <cfRule type="cellIs" dxfId="127" priority="124" stopIfTrue="1" operator="equal">
      <formula>"Algebra"</formula>
    </cfRule>
    <cfRule type="cellIs" dxfId="126" priority="125" stopIfTrue="1" operator="equal">
      <formula>"Number"</formula>
    </cfRule>
    <cfRule type="cellIs" dxfId="125" priority="126" stopIfTrue="1" operator="equal">
      <formula>"Geometry and measures"</formula>
    </cfRule>
    <cfRule type="cellIs" dxfId="124" priority="127" stopIfTrue="1" operator="equal">
      <formula>"Statistics"</formula>
    </cfRule>
  </conditionalFormatting>
  <conditionalFormatting sqref="D24">
    <cfRule type="cellIs" dxfId="123" priority="123" operator="equal">
      <formula>"RPR"</formula>
    </cfRule>
  </conditionalFormatting>
  <conditionalFormatting sqref="D24">
    <cfRule type="cellIs" dxfId="122" priority="122" operator="equal">
      <formula>"Probability"</formula>
    </cfRule>
  </conditionalFormatting>
  <conditionalFormatting sqref="E27">
    <cfRule type="cellIs" dxfId="121" priority="119" stopIfTrue="1" operator="equal">
      <formula>"AO3"</formula>
    </cfRule>
    <cfRule type="cellIs" dxfId="120" priority="120" stopIfTrue="1" operator="equal">
      <formula>"AO2"</formula>
    </cfRule>
    <cfRule type="cellIs" dxfId="119" priority="121" stopIfTrue="1" operator="equal">
      <formula>"AO1"</formula>
    </cfRule>
  </conditionalFormatting>
  <conditionalFormatting sqref="E28">
    <cfRule type="cellIs" dxfId="118" priority="116" stopIfTrue="1" operator="equal">
      <formula>"AO3"</formula>
    </cfRule>
    <cfRule type="cellIs" dxfId="117" priority="117" stopIfTrue="1" operator="equal">
      <formula>"AO2"</formula>
    </cfRule>
    <cfRule type="cellIs" dxfId="116" priority="118" stopIfTrue="1" operator="equal">
      <formula>"AO1"</formula>
    </cfRule>
  </conditionalFormatting>
  <conditionalFormatting sqref="D36">
    <cfRule type="cellIs" dxfId="115" priority="112" stopIfTrue="1" operator="equal">
      <formula>"Algebra"</formula>
    </cfRule>
    <cfRule type="cellIs" dxfId="114" priority="113" stopIfTrue="1" operator="equal">
      <formula>"Number"</formula>
    </cfRule>
    <cfRule type="cellIs" dxfId="113" priority="114" stopIfTrue="1" operator="equal">
      <formula>"Geometry and measures"</formula>
    </cfRule>
    <cfRule type="cellIs" dxfId="112" priority="115" stopIfTrue="1" operator="equal">
      <formula>"Statistics"</formula>
    </cfRule>
  </conditionalFormatting>
  <conditionalFormatting sqref="D36">
    <cfRule type="cellIs" dxfId="111" priority="111" operator="equal">
      <formula>"RPR"</formula>
    </cfRule>
  </conditionalFormatting>
  <conditionalFormatting sqref="D36">
    <cfRule type="cellIs" dxfId="110" priority="110" operator="equal">
      <formula>"Probability"</formula>
    </cfRule>
  </conditionalFormatting>
  <conditionalFormatting sqref="D34">
    <cfRule type="cellIs" dxfId="109" priority="106" stopIfTrue="1" operator="equal">
      <formula>"Algebra"</formula>
    </cfRule>
    <cfRule type="cellIs" dxfId="108" priority="107" stopIfTrue="1" operator="equal">
      <formula>"Number"</formula>
    </cfRule>
    <cfRule type="cellIs" dxfId="107" priority="108" stopIfTrue="1" operator="equal">
      <formula>"Geometry and measures"</formula>
    </cfRule>
    <cfRule type="cellIs" dxfId="106" priority="109" stopIfTrue="1" operator="equal">
      <formula>"Statistics"</formula>
    </cfRule>
  </conditionalFormatting>
  <conditionalFormatting sqref="D34">
    <cfRule type="cellIs" dxfId="105" priority="105" operator="equal">
      <formula>"RPR"</formula>
    </cfRule>
  </conditionalFormatting>
  <conditionalFormatting sqref="D34">
    <cfRule type="cellIs" dxfId="104" priority="104" operator="equal">
      <formula>"Probability"</formula>
    </cfRule>
  </conditionalFormatting>
  <conditionalFormatting sqref="E34">
    <cfRule type="cellIs" dxfId="103" priority="101" stopIfTrue="1" operator="equal">
      <formula>"AO3"</formula>
    </cfRule>
    <cfRule type="cellIs" dxfId="102" priority="102" stopIfTrue="1" operator="equal">
      <formula>"AO2"</formula>
    </cfRule>
    <cfRule type="cellIs" dxfId="101" priority="103" stopIfTrue="1" operator="equal">
      <formula>"AO1"</formula>
    </cfRule>
  </conditionalFormatting>
  <conditionalFormatting sqref="D33">
    <cfRule type="cellIs" dxfId="100" priority="97" stopIfTrue="1" operator="equal">
      <formula>"Algebra"</formula>
    </cfRule>
    <cfRule type="cellIs" dxfId="99" priority="98" stopIfTrue="1" operator="equal">
      <formula>"Number"</formula>
    </cfRule>
    <cfRule type="cellIs" dxfId="98" priority="99" stopIfTrue="1" operator="equal">
      <formula>"Geometry and measures"</formula>
    </cfRule>
    <cfRule type="cellIs" dxfId="97" priority="100" stopIfTrue="1" operator="equal">
      <formula>"Statistics"</formula>
    </cfRule>
  </conditionalFormatting>
  <conditionalFormatting sqref="D33">
    <cfRule type="cellIs" dxfId="96" priority="96" operator="equal">
      <formula>"RPR"</formula>
    </cfRule>
  </conditionalFormatting>
  <conditionalFormatting sqref="D33">
    <cfRule type="cellIs" dxfId="95" priority="95" operator="equal">
      <formula>"Probability"</formula>
    </cfRule>
  </conditionalFormatting>
  <conditionalFormatting sqref="D37">
    <cfRule type="cellIs" dxfId="94" priority="91" stopIfTrue="1" operator="equal">
      <formula>"Algebra"</formula>
    </cfRule>
    <cfRule type="cellIs" dxfId="93" priority="92" stopIfTrue="1" operator="equal">
      <formula>"Number"</formula>
    </cfRule>
    <cfRule type="cellIs" dxfId="92" priority="93" stopIfTrue="1" operator="equal">
      <formula>"Geometry and measures"</formula>
    </cfRule>
    <cfRule type="cellIs" dxfId="91" priority="94" stopIfTrue="1" operator="equal">
      <formula>"Statistics"</formula>
    </cfRule>
  </conditionalFormatting>
  <conditionalFormatting sqref="D37">
    <cfRule type="cellIs" dxfId="90" priority="90" operator="equal">
      <formula>"RPR"</formula>
    </cfRule>
  </conditionalFormatting>
  <conditionalFormatting sqref="D37">
    <cfRule type="cellIs" dxfId="89" priority="89" operator="equal">
      <formula>"Probability"</formula>
    </cfRule>
  </conditionalFormatting>
  <conditionalFormatting sqref="E33">
    <cfRule type="cellIs" dxfId="88" priority="86" stopIfTrue="1" operator="equal">
      <formula>"AO3"</formula>
    </cfRule>
    <cfRule type="cellIs" dxfId="87" priority="87" stopIfTrue="1" operator="equal">
      <formula>"AO2"</formula>
    </cfRule>
    <cfRule type="cellIs" dxfId="86" priority="88" stopIfTrue="1" operator="equal">
      <formula>"AO1"</formula>
    </cfRule>
  </conditionalFormatting>
  <conditionalFormatting sqref="E36">
    <cfRule type="cellIs" dxfId="85" priority="83" stopIfTrue="1" operator="equal">
      <formula>"AO3"</formula>
    </cfRule>
    <cfRule type="cellIs" dxfId="84" priority="84" stopIfTrue="1" operator="equal">
      <formula>"AO2"</formula>
    </cfRule>
    <cfRule type="cellIs" dxfId="83" priority="85" stopIfTrue="1" operator="equal">
      <formula>"AO1"</formula>
    </cfRule>
  </conditionalFormatting>
  <conditionalFormatting sqref="D35">
    <cfRule type="cellIs" dxfId="82" priority="79" stopIfTrue="1" operator="equal">
      <formula>"Algebra"</formula>
    </cfRule>
    <cfRule type="cellIs" dxfId="81" priority="80" stopIfTrue="1" operator="equal">
      <formula>"Number"</formula>
    </cfRule>
    <cfRule type="cellIs" dxfId="80" priority="81" stopIfTrue="1" operator="equal">
      <formula>"Geometry and measures"</formula>
    </cfRule>
    <cfRule type="cellIs" dxfId="79" priority="82" stopIfTrue="1" operator="equal">
      <formula>"Statistics"</formula>
    </cfRule>
  </conditionalFormatting>
  <conditionalFormatting sqref="D35">
    <cfRule type="cellIs" dxfId="78" priority="78" operator="equal">
      <formula>"RPR"</formula>
    </cfRule>
  </conditionalFormatting>
  <conditionalFormatting sqref="D35">
    <cfRule type="cellIs" dxfId="77" priority="77" operator="equal">
      <formula>"Probability"</formula>
    </cfRule>
  </conditionalFormatting>
  <conditionalFormatting sqref="E35">
    <cfRule type="cellIs" dxfId="76" priority="74" stopIfTrue="1" operator="equal">
      <formula>"AO3"</formula>
    </cfRule>
    <cfRule type="cellIs" dxfId="75" priority="75" stopIfTrue="1" operator="equal">
      <formula>"AO2"</formula>
    </cfRule>
    <cfRule type="cellIs" dxfId="74" priority="76" stopIfTrue="1" operator="equal">
      <formula>"AO1"</formula>
    </cfRule>
  </conditionalFormatting>
  <conditionalFormatting sqref="E37">
    <cfRule type="cellIs" dxfId="73" priority="71" stopIfTrue="1" operator="equal">
      <formula>"AO3"</formula>
    </cfRule>
    <cfRule type="cellIs" dxfId="72" priority="72" stopIfTrue="1" operator="equal">
      <formula>"AO2"</formula>
    </cfRule>
    <cfRule type="cellIs" dxfId="71" priority="73" stopIfTrue="1" operator="equal">
      <formula>"AO1"</formula>
    </cfRule>
  </conditionalFormatting>
  <conditionalFormatting sqref="D32">
    <cfRule type="cellIs" dxfId="70" priority="67" stopIfTrue="1" operator="equal">
      <formula>"Algebra"</formula>
    </cfRule>
    <cfRule type="cellIs" dxfId="69" priority="68" stopIfTrue="1" operator="equal">
      <formula>"Number"</formula>
    </cfRule>
    <cfRule type="cellIs" dxfId="68" priority="69" stopIfTrue="1" operator="equal">
      <formula>"Geometry and measures"</formula>
    </cfRule>
    <cfRule type="cellIs" dxfId="67" priority="70" stopIfTrue="1" operator="equal">
      <formula>"Statistics"</formula>
    </cfRule>
  </conditionalFormatting>
  <conditionalFormatting sqref="D32">
    <cfRule type="cellIs" dxfId="66" priority="66" operator="equal">
      <formula>"RPR"</formula>
    </cfRule>
  </conditionalFormatting>
  <conditionalFormatting sqref="D32">
    <cfRule type="cellIs" dxfId="65" priority="65" operator="equal">
      <formula>"Probability"</formula>
    </cfRule>
  </conditionalFormatting>
  <conditionalFormatting sqref="D38">
    <cfRule type="cellIs" dxfId="64" priority="61" stopIfTrue="1" operator="equal">
      <formula>"Algebra"</formula>
    </cfRule>
    <cfRule type="cellIs" dxfId="63" priority="62" stopIfTrue="1" operator="equal">
      <formula>"Number"</formula>
    </cfRule>
    <cfRule type="cellIs" dxfId="62" priority="63" stopIfTrue="1" operator="equal">
      <formula>"Geometry and measures"</formula>
    </cfRule>
    <cfRule type="cellIs" dxfId="61" priority="64" stopIfTrue="1" operator="equal">
      <formula>"Statistics"</formula>
    </cfRule>
  </conditionalFormatting>
  <conditionalFormatting sqref="D38">
    <cfRule type="cellIs" dxfId="60" priority="60" operator="equal">
      <formula>"RPR"</formula>
    </cfRule>
  </conditionalFormatting>
  <conditionalFormatting sqref="D38">
    <cfRule type="cellIs" dxfId="59" priority="59" operator="equal">
      <formula>"Probability"</formula>
    </cfRule>
  </conditionalFormatting>
  <conditionalFormatting sqref="D44">
    <cfRule type="cellIs" dxfId="58" priority="55" stopIfTrue="1" operator="equal">
      <formula>"Algebra"</formula>
    </cfRule>
    <cfRule type="cellIs" dxfId="57" priority="56" stopIfTrue="1" operator="equal">
      <formula>"Number"</formula>
    </cfRule>
    <cfRule type="cellIs" dxfId="56" priority="57" stopIfTrue="1" operator="equal">
      <formula>"Geometry and measures"</formula>
    </cfRule>
    <cfRule type="cellIs" dxfId="55" priority="58" stopIfTrue="1" operator="equal">
      <formula>"Statistics"</formula>
    </cfRule>
  </conditionalFormatting>
  <conditionalFormatting sqref="D44">
    <cfRule type="cellIs" dxfId="54" priority="54" operator="equal">
      <formula>"RPR"</formula>
    </cfRule>
  </conditionalFormatting>
  <conditionalFormatting sqref="D44">
    <cfRule type="cellIs" dxfId="53" priority="53" operator="equal">
      <formula>"Probability"</formula>
    </cfRule>
  </conditionalFormatting>
  <conditionalFormatting sqref="E29">
    <cfRule type="cellIs" dxfId="52" priority="50" stopIfTrue="1" operator="equal">
      <formula>"AO3"</formula>
    </cfRule>
    <cfRule type="cellIs" dxfId="51" priority="51" stopIfTrue="1" operator="equal">
      <formula>"AO2"</formula>
    </cfRule>
    <cfRule type="cellIs" dxfId="50" priority="52" stopIfTrue="1" operator="equal">
      <formula>"AO1"</formula>
    </cfRule>
  </conditionalFormatting>
  <conditionalFormatting sqref="E30">
    <cfRule type="cellIs" dxfId="49" priority="47" stopIfTrue="1" operator="equal">
      <formula>"AO3"</formula>
    </cfRule>
    <cfRule type="cellIs" dxfId="48" priority="48" stopIfTrue="1" operator="equal">
      <formula>"AO2"</formula>
    </cfRule>
    <cfRule type="cellIs" dxfId="47" priority="49" stopIfTrue="1" operator="equal">
      <formula>"AO1"</formula>
    </cfRule>
  </conditionalFormatting>
  <conditionalFormatting sqref="E31">
    <cfRule type="cellIs" dxfId="46" priority="44" stopIfTrue="1" operator="equal">
      <formula>"AO3"</formula>
    </cfRule>
    <cfRule type="cellIs" dxfId="45" priority="45" stopIfTrue="1" operator="equal">
      <formula>"AO2"</formula>
    </cfRule>
    <cfRule type="cellIs" dxfId="44" priority="46" stopIfTrue="1" operator="equal">
      <formula>"AO1"</formula>
    </cfRule>
  </conditionalFormatting>
  <conditionalFormatting sqref="E38">
    <cfRule type="cellIs" dxfId="43" priority="41" stopIfTrue="1" operator="equal">
      <formula>"AO3"</formula>
    </cfRule>
    <cfRule type="cellIs" dxfId="42" priority="42" stopIfTrue="1" operator="equal">
      <formula>"AO2"</formula>
    </cfRule>
    <cfRule type="cellIs" dxfId="41" priority="43" stopIfTrue="1" operator="equal">
      <formula>"AO1"</formula>
    </cfRule>
  </conditionalFormatting>
  <conditionalFormatting sqref="E39">
    <cfRule type="cellIs" dxfId="40" priority="38" stopIfTrue="1" operator="equal">
      <formula>"AO3"</formula>
    </cfRule>
    <cfRule type="cellIs" dxfId="39" priority="39" stopIfTrue="1" operator="equal">
      <formula>"AO2"</formula>
    </cfRule>
    <cfRule type="cellIs" dxfId="38" priority="40" stopIfTrue="1" operator="equal">
      <formula>"AO1"</formula>
    </cfRule>
  </conditionalFormatting>
  <conditionalFormatting sqref="E40">
    <cfRule type="cellIs" dxfId="37" priority="35" stopIfTrue="1" operator="equal">
      <formula>"AO3"</formula>
    </cfRule>
    <cfRule type="cellIs" dxfId="36" priority="36" stopIfTrue="1" operator="equal">
      <formula>"AO2"</formula>
    </cfRule>
    <cfRule type="cellIs" dxfId="35" priority="37" stopIfTrue="1" operator="equal">
      <formula>"AO1"</formula>
    </cfRule>
  </conditionalFormatting>
  <conditionalFormatting sqref="E41">
    <cfRule type="cellIs" dxfId="34" priority="32" stopIfTrue="1" operator="equal">
      <formula>"AO3"</formula>
    </cfRule>
    <cfRule type="cellIs" dxfId="33" priority="33" stopIfTrue="1" operator="equal">
      <formula>"AO2"</formula>
    </cfRule>
    <cfRule type="cellIs" dxfId="32" priority="34" stopIfTrue="1" operator="equal">
      <formula>"AO1"</formula>
    </cfRule>
  </conditionalFormatting>
  <conditionalFormatting sqref="E43">
    <cfRule type="cellIs" dxfId="31" priority="29" stopIfTrue="1" operator="equal">
      <formula>"AO3"</formula>
    </cfRule>
    <cfRule type="cellIs" dxfId="30" priority="30" stopIfTrue="1" operator="equal">
      <formula>"AO2"</formula>
    </cfRule>
    <cfRule type="cellIs" dxfId="29" priority="31" stopIfTrue="1" operator="equal">
      <formula>"AO1"</formula>
    </cfRule>
  </conditionalFormatting>
  <conditionalFormatting sqref="E44">
    <cfRule type="cellIs" dxfId="28" priority="26" stopIfTrue="1" operator="equal">
      <formula>"AO3"</formula>
    </cfRule>
    <cfRule type="cellIs" dxfId="27" priority="27" stopIfTrue="1" operator="equal">
      <formula>"AO2"</formula>
    </cfRule>
    <cfRule type="cellIs" dxfId="26" priority="28" stopIfTrue="1" operator="equal">
      <formula>"AO1"</formula>
    </cfRule>
  </conditionalFormatting>
  <conditionalFormatting sqref="E45">
    <cfRule type="cellIs" dxfId="25" priority="23" stopIfTrue="1" operator="equal">
      <formula>"AO3"</formula>
    </cfRule>
    <cfRule type="cellIs" dxfId="24" priority="24" stopIfTrue="1" operator="equal">
      <formula>"AO2"</formula>
    </cfRule>
    <cfRule type="cellIs" dxfId="23" priority="25" stopIfTrue="1" operator="equal">
      <formula>"AO1"</formula>
    </cfRule>
  </conditionalFormatting>
  <conditionalFormatting sqref="E46">
    <cfRule type="cellIs" dxfId="22" priority="20" stopIfTrue="1" operator="equal">
      <formula>"AO3"</formula>
    </cfRule>
    <cfRule type="cellIs" dxfId="21" priority="21" stopIfTrue="1" operator="equal">
      <formula>"AO2"</formula>
    </cfRule>
    <cfRule type="cellIs" dxfId="20" priority="22" stopIfTrue="1" operator="equal">
      <formula>"AO1"</formula>
    </cfRule>
  </conditionalFormatting>
  <conditionalFormatting sqref="E47">
    <cfRule type="cellIs" dxfId="19" priority="17" stopIfTrue="1" operator="equal">
      <formula>"AO3"</formula>
    </cfRule>
    <cfRule type="cellIs" dxfId="18" priority="18" stopIfTrue="1" operator="equal">
      <formula>"AO2"</formula>
    </cfRule>
    <cfRule type="cellIs" dxfId="17" priority="19" stopIfTrue="1" operator="equal">
      <formula>"AO1"</formula>
    </cfRule>
  </conditionalFormatting>
  <conditionalFormatting sqref="E49">
    <cfRule type="cellIs" dxfId="16" priority="14" stopIfTrue="1" operator="equal">
      <formula>"AO3"</formula>
    </cfRule>
    <cfRule type="cellIs" dxfId="15" priority="15" stopIfTrue="1" operator="equal">
      <formula>"AO2"</formula>
    </cfRule>
    <cfRule type="cellIs" dxfId="14" priority="16" stopIfTrue="1" operator="equal">
      <formula>"AO1"</formula>
    </cfRule>
  </conditionalFormatting>
  <conditionalFormatting sqref="E51">
    <cfRule type="cellIs" dxfId="13" priority="11" stopIfTrue="1" operator="equal">
      <formula>"AO3"</formula>
    </cfRule>
    <cfRule type="cellIs" dxfId="12" priority="12" stopIfTrue="1" operator="equal">
      <formula>"AO2"</formula>
    </cfRule>
    <cfRule type="cellIs" dxfId="11" priority="13" stopIfTrue="1" operator="equal">
      <formula>"AO1"</formula>
    </cfRule>
  </conditionalFormatting>
  <conditionalFormatting sqref="E55">
    <cfRule type="cellIs" dxfId="10" priority="8" stopIfTrue="1" operator="equal">
      <formula>"AO3"</formula>
    </cfRule>
    <cfRule type="cellIs" dxfId="9" priority="9" stopIfTrue="1" operator="equal">
      <formula>"AO2"</formula>
    </cfRule>
    <cfRule type="cellIs" dxfId="8" priority="10" stopIfTrue="1" operator="equal">
      <formula>"AO1"</formula>
    </cfRule>
  </conditionalFormatting>
  <conditionalFormatting sqref="E56">
    <cfRule type="cellIs" dxfId="7" priority="5" stopIfTrue="1" operator="equal">
      <formula>"AO3"</formula>
    </cfRule>
    <cfRule type="cellIs" dxfId="6" priority="6" stopIfTrue="1" operator="equal">
      <formula>"AO2"</formula>
    </cfRule>
    <cfRule type="cellIs" dxfId="5" priority="7" stopIfTrue="1" operator="equal">
      <formula>"AO1"</formula>
    </cfRule>
  </conditionalFormatting>
  <conditionalFormatting sqref="E57">
    <cfRule type="cellIs" dxfId="4" priority="2" stopIfTrue="1" operator="equal">
      <formula>"AO3"</formula>
    </cfRule>
    <cfRule type="cellIs" dxfId="3" priority="3" stopIfTrue="1" operator="equal">
      <formula>"AO2"</formula>
    </cfRule>
    <cfRule type="cellIs" dxfId="2" priority="4" stopIfTrue="1" operator="equal">
      <formula>"AO1"</formula>
    </cfRule>
  </conditionalFormatting>
  <pageMargins left="0.7" right="0.7" top="0.75" bottom="0.75" header="0.3" footer="0.3"/>
  <pageSetup paperSize="9" scale="56"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950" id="{01E3A2AF-4D90-43AC-BAAD-3D103EE7324B}">
            <xm:f>COUNTA('Student data'!$D$24:$AQ$24)&gt;1</xm:f>
            <x14:dxf>
              <font>
                <color rgb="FFFF0000"/>
              </font>
            </x14:dxf>
          </x14:cfRule>
          <xm:sqref>A2:F2</xm:sqref>
        </x14:conditionalFormatting>
        <x14:conditionalFormatting xmlns:xm="http://schemas.microsoft.com/office/excel/2006/main">
          <x14:cfRule type="expression" priority="1" id="{6E251F3B-6616-459D-B2A8-EAB6E262B931}">
            <xm:f>COUNTA('Student data'!$D$24:$AQ$24)&gt;1</xm:f>
            <x14:dxf>
              <font>
                <color rgb="FFFF0000"/>
              </font>
            </x14:dxf>
          </x14:cfRule>
          <xm:sqref>F3:F5</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Student data</vt:lpstr>
      <vt:lpstr>J560-04</vt:lpstr>
      <vt:lpstr>J560-05</vt:lpstr>
      <vt:lpstr>J560-06</vt:lpstr>
      <vt:lpstr>'J560-04'!Print_Area</vt:lpstr>
      <vt:lpstr>'J560-05'!Print_Area</vt:lpstr>
      <vt:lpstr>'J560-06'!Print_Area</vt:lpstr>
    </vt:vector>
  </TitlesOfParts>
  <Company>Cambridge Assessment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Neil Ogden</dc:creator>
  <cp:lastModifiedBy>Neil Ogden</cp:lastModifiedBy>
  <cp:lastPrinted>2021-01-13T13:27:36Z</cp:lastPrinted>
  <dcterms:created xsi:type="dcterms:W3CDTF">2016-11-25T09:35:13Z</dcterms:created>
  <dcterms:modified xsi:type="dcterms:W3CDTF">2021-01-13T15:43:00Z</dcterms:modified>
</cp:coreProperties>
</file>